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b-rei\Nextcloud\Haushaltsdaten\2025\Out\"/>
    </mc:Choice>
  </mc:AlternateContent>
  <xr:revisionPtr revIDLastSave="0" documentId="13_ncr:9_{25BEBCDE-18F7-43CB-9CE3-30F1C5B5FE0A}" xr6:coauthVersionLast="47" xr6:coauthVersionMax="47" xr10:uidLastSave="{00000000-0000-0000-0000-000000000000}"/>
  <bookViews>
    <workbookView xWindow="820" yWindow="-110" windowWidth="18490" windowHeight="11020" xr2:uid="{9A97E199-29E1-44BB-A289-D17AC79F07D7}"/>
  </bookViews>
  <sheets>
    <sheet name="Remarksinv" sheetId="1" r:id="rId1"/>
  </sheets>
  <calcPr calcId="0"/>
</workbook>
</file>

<file path=xl/calcChain.xml><?xml version="1.0" encoding="utf-8"?>
<calcChain xmlns="http://schemas.openxmlformats.org/spreadsheetml/2006/main">
  <c r="E25" i="1" l="1"/>
  <c r="E29" i="1"/>
  <c r="E65" i="1" s="1"/>
  <c r="E54" i="1"/>
  <c r="E61" i="1"/>
  <c r="E379" i="1" s="1"/>
  <c r="E64" i="1"/>
  <c r="E72" i="1"/>
  <c r="E386" i="1" s="1"/>
  <c r="E87" i="1"/>
  <c r="E396" i="1" s="1"/>
  <c r="E92" i="1"/>
  <c r="E96" i="1"/>
  <c r="E101" i="1"/>
  <c r="E406" i="1" s="1"/>
  <c r="E108" i="1"/>
  <c r="E114" i="1"/>
  <c r="E119" i="1"/>
  <c r="E126" i="1"/>
  <c r="E156" i="1"/>
  <c r="E161" i="1"/>
  <c r="E163" i="1"/>
  <c r="E187" i="1"/>
  <c r="E213" i="1"/>
  <c r="E244" i="1"/>
  <c r="E249" i="1"/>
  <c r="E251" i="1"/>
  <c r="E255" i="1"/>
  <c r="E259" i="1"/>
  <c r="E307" i="1"/>
  <c r="E346" i="1"/>
  <c r="E347" i="1"/>
  <c r="E348" i="1"/>
  <c r="E349" i="1"/>
  <c r="E356" i="1"/>
  <c r="E361" i="1"/>
  <c r="E365" i="1"/>
  <c r="E374" i="1"/>
  <c r="E384" i="1"/>
  <c r="E392" i="1"/>
  <c r="E399" i="1"/>
  <c r="E404" i="1"/>
  <c r="E413" i="1"/>
  <c r="E420" i="1"/>
  <c r="E423" i="1"/>
  <c r="E425" i="1"/>
  <c r="E428" i="1"/>
  <c r="E429" i="1"/>
  <c r="E439" i="1"/>
  <c r="E504" i="1"/>
  <c r="E508" i="1"/>
  <c r="E512" i="1"/>
  <c r="E516" i="1"/>
  <c r="E520" i="1"/>
  <c r="E524" i="1"/>
  <c r="E263" i="1" l="1"/>
</calcChain>
</file>

<file path=xl/sharedStrings.xml><?xml version="1.0" encoding="utf-8"?>
<sst xmlns="http://schemas.openxmlformats.org/spreadsheetml/2006/main" count="1697" uniqueCount="591">
  <si>
    <t>2025 06</t>
  </si>
  <si>
    <t>Personenstandswesen- Schreibtischstuhl</t>
  </si>
  <si>
    <t>PN</t>
  </si>
  <si>
    <t>Es soll ein neuer Schreibtischstuhl für das Standesamt Hirschhorn angeschafft werden</t>
  </si>
  <si>
    <t>Mittelanmeldung 2025</t>
  </si>
  <si>
    <t>2025 22</t>
  </si>
  <si>
    <t>Betreuung von Flüchtlingen- Aussattungen</t>
  </si>
  <si>
    <t>MH</t>
  </si>
  <si>
    <t>Es wird ein Pauschalposten für Beschaffungen für Flüchtlinge in den Haushalt aufgenommen.</t>
  </si>
  <si>
    <t>2011 03</t>
  </si>
  <si>
    <t>FFW Hiho- techn. Geräte und Ausstattungen</t>
  </si>
  <si>
    <t>KJ</t>
  </si>
  <si>
    <t>gem. Mittelanmeldung der Feuerwehr</t>
  </si>
  <si>
    <t>1x Ausrüstung Sicherheitstrupptasche</t>
  </si>
  <si>
    <t>1x Sprungpolster</t>
  </si>
  <si>
    <t>1x Kompressor-Kühlbox</t>
  </si>
  <si>
    <t>1x Elektro Hubameise</t>
  </si>
  <si>
    <t>1x Regal</t>
  </si>
  <si>
    <t>2x Wärmebildkamera Thermo Seek</t>
  </si>
  <si>
    <t>1x Werkzeugwagen</t>
  </si>
  <si>
    <t>1x Rettungssäge</t>
  </si>
  <si>
    <t>1x Alamos Lizenz (Alarmierungs-App)</t>
  </si>
  <si>
    <t>2x Tauchpumpe</t>
  </si>
  <si>
    <t>1x Kompressor</t>
  </si>
  <si>
    <t>1x Faltpavillion</t>
  </si>
  <si>
    <t>1x Schlauchprüfanlage</t>
  </si>
  <si>
    <t>1x HRT Handfunkgerät</t>
  </si>
  <si>
    <t xml:space="preserve">1x CO-Warner </t>
  </si>
  <si>
    <t>1x Kalibrierstation für Gaswarnmessgeräte</t>
  </si>
  <si>
    <t>1x Rauchhaus für Kinderfeuerwehr</t>
  </si>
  <si>
    <t>2x Rollcontainer</t>
  </si>
  <si>
    <t>Mittelanmeldung der Feuerwehr 2025</t>
  </si>
  <si>
    <t>Ansatz 2025 (gem. Magistrat)</t>
  </si>
  <si>
    <t>Finanzplanung 2026-2030</t>
  </si>
  <si>
    <t>2022 21</t>
  </si>
  <si>
    <t>FFW Hiho- Sirene</t>
  </si>
  <si>
    <t>Es soll eine neue Sirene gebaut werden. Diese kann dann durch Lautsprecheransagen die Bevölkerung noch zusätzlich warnen. Da die Mittel aus dem Jahr 2022 verfallen müssen diese im Jahr 2024 neu eingeplant werden.</t>
  </si>
  <si>
    <t>Mittelanmeldung 2024</t>
  </si>
  <si>
    <t>2025 02</t>
  </si>
  <si>
    <t>FFW Hiho- HLF 20 mit MaZE</t>
  </si>
  <si>
    <t xml:space="preserve">Beschaffung eines Hilfeleistungslöschgruppenfahrzeuges oder eines Staffellöchfahrzeuges jeweils mit einer maschinellen Zugeinrichtung als Ersatz für die Fahrzeuge TLF 16/25 und VGW gemäß dem BEP vom 27.10.2022. Die Kosten für die Fahrzeuge sind Schätzungen nach dem Stand Dezember 2022 </t>
  </si>
  <si>
    <t>2026 02</t>
  </si>
  <si>
    <t>FFW Hiho- Gerätewagen Technische Hilfe</t>
  </si>
  <si>
    <t xml:space="preserve">Beschaffung eines Gerätewagens Technische Hilfe als Ersatz für die Fahrzeuge RW 2 und Gerätewagen Logistik gemäß dem BEP vom 27.10.2022. Die Kosten für die Fahrzeuge sind Schätzungen nach dem Stand Dezember 2022 </t>
  </si>
  <si>
    <t>Finanzplanung 2026</t>
  </si>
  <si>
    <t>2027 03</t>
  </si>
  <si>
    <t xml:space="preserve">	</t>
  </si>
  <si>
    <t>FFW Hiho- Einsatzleitwagen</t>
  </si>
  <si>
    <t xml:space="preserve">Beschaffung eines neuen Einsatzleitwagens als Ersatz für den alten,  gemäß dem BEP vom 27.10.2022. Die Kosten für die Fahrzeuge sind Schätzungen nach dem Stand Dezember 2022 </t>
  </si>
  <si>
    <t>Finanzplanung 2027</t>
  </si>
  <si>
    <t>2029 01</t>
  </si>
  <si>
    <t>FFW Hiho- Mehrzweckboot</t>
  </si>
  <si>
    <t xml:space="preserve">Beschaffung eines neuen Mehrzweckbootes als Ersatz für das alte,  gemäß dem BEP vom 27.10.2022. Die Kosten für die Fahrzeuge sind Schätzungen nach dem Stand Dezember 2022 </t>
  </si>
  <si>
    <t>Finanzplanung 2029</t>
  </si>
  <si>
    <t>2029 02</t>
  </si>
  <si>
    <t>FFW Hiho- Mannschaftstransportwagens</t>
  </si>
  <si>
    <t xml:space="preserve">Beschaffung eines neuen Mannschaftstransportwagens als Ersatz für den alten,  gemäß dem BEP vom 27.10.2022. Die Kosten für die Fahrzeuge sind Schätzungen nach dem Stand Dezember 2022 </t>
  </si>
  <si>
    <t>2030 01</t>
  </si>
  <si>
    <t>FFW Hiho- Kommandowagen</t>
  </si>
  <si>
    <t xml:space="preserve">Beschaffung eines neuen Kommandowagens als Ersatz für den alten,  gemäß dem BEP vom 27.10.2022. Die Kosten für die Fahrzeuge sind Schätzungen nach dem Stand Dezember 2022 </t>
  </si>
  <si>
    <t>Finanzplanung 2030</t>
  </si>
  <si>
    <t>Teilfinanzhaushalt</t>
  </si>
  <si>
    <t>SB</t>
  </si>
  <si>
    <t xml:space="preserve">Erläuterungen </t>
  </si>
  <si>
    <t>Einzahlung aus Investitionszuweisungen und Zuschüssen sowie aus Investitionsbeiträgen</t>
  </si>
  <si>
    <t>Bundesförderung für den Bau einer Sirene, bereits eingegangen</t>
  </si>
  <si>
    <t xml:space="preserve">2022 = </t>
  </si>
  <si>
    <t>2013 04</t>
  </si>
  <si>
    <t>FFW Lgt.- techn. Geräte und Ausstattungen</t>
  </si>
  <si>
    <t>gem. Mittelanmeldung des Wehrführers</t>
  </si>
  <si>
    <t>1x Tauchpumpe</t>
  </si>
  <si>
    <t>1x CO-Warner</t>
  </si>
  <si>
    <t>1x Akku Starthilfe</t>
  </si>
  <si>
    <t>1x Leiterset für Gerätehaus</t>
  </si>
  <si>
    <t>1x Lizenz für Alamos (Alarmierungs-App)</t>
  </si>
  <si>
    <t>Ansatz 2025</t>
  </si>
  <si>
    <t>2021 08</t>
  </si>
  <si>
    <t>FFW Lgt- Neubau Gerätehaus</t>
  </si>
  <si>
    <t>Das Feuerwehrgerätehaus in Langenthal weist erhebliche Mängel auf. Dies wurde zum dritten Mal durch den technischen Prüfdienst bemängelt. Hier muss nun in den nächsten Jahren etwas geschehen, da der Prüfdienst die aktuelle Lage nicht mehr zulässt. Zunächst soll über eine Übergangslösung (Spinde der FFW in den Gemeinschaftsraum) für Platz und mehr Sicherheit in der Fahrzeughalle geschaffen werden. Dann bleibt zu entscheiden, ob das Gerätehaus an-, um- oder neu gebaut werden soll. Für diese Planungen werden im Haushalt 2021 30.000,00 € angesetzt. Für die weiteren Planungen zum Gerätehaus werden im Jahr 2023 55.000 € Planungskosten angesetzt. Die Kosten für die weiteren Planungen für das Gerätehaus betragen ungefähr 38.000 €. Die weiteren 17.000 € sollen für die Aufstellung eines Flächennutzungsplanes und/oder B-Planes sowie zur Klärung der Fragen des Naturschutzes genutzt werden.</t>
  </si>
  <si>
    <t xml:space="preserve"> Mittelanmeldung 2023</t>
  </si>
  <si>
    <t>Neu -Ansatz der HH-Reste aus 2021 welche zum 31.12.2022 verfallen sind</t>
  </si>
  <si>
    <t>Ansatz 2023</t>
  </si>
  <si>
    <t>Ansatz 2024</t>
  </si>
  <si>
    <t>Neu -Ansatz der HH-Reste aus 2023 welche zum 31.12.2024 verfallen sind</t>
  </si>
  <si>
    <t>65189.99</t>
  </si>
  <si>
    <t xml:space="preserve">Mittelanmeldung 2025 </t>
  </si>
  <si>
    <t>Finanzplanung 2028</t>
  </si>
  <si>
    <t>2023 01</t>
  </si>
  <si>
    <t>FFW Lgt- Beschaffung Mittleres Löschfahrzeug (MLF)</t>
  </si>
  <si>
    <t>Ersatzbeschaffung aufgrund Alter</t>
  </si>
  <si>
    <t>Mit Beschluss der Stadtverordnetenversammlung vom 31.03.2022 wurde entschieden, dass kein TSF-W beschafft werden soll, sondern ein Mittleres Löschfahrzeug (MLF). Dieses MLF soll über eine Landesbeschaffungsaktion beschafft werden. Damit die Beschaffung möglichst schnell geschehen kann, wurde bereits im Haushalt 2022 eine Verpflichtungsermächtigung für das Jahr 2023 eingeplant. Somit wurden hier bereits die benötigten Mittel rechtlich verbindlich bereitgestellt. Die Kosten für das Fahrzeug wurden mit 200.000,00 € angesetzt. Hinzu kommt die Sonderausstattung mit Kosten von rund 25.000,00 € sowie die Beladung des Fahrzeuges mit Kosten von ca. 58.000,00 €. Da noch unklar ist, wie sich die Kosten für die Sonderausstattung und Beladung wirklich verteilen (der Beladeplan des Fahrzeuges ist noch nicht final) sind hier die Kosten als gegenseitig Deckungsfähig anzusehen. Ziel ist, das der Haushaltsplanansatz in Höhe von 283.000,00 € nicht überschritten wird.</t>
  </si>
  <si>
    <t>ÜPL 2024</t>
  </si>
  <si>
    <t>Gesamte Mittel 2024 =</t>
  </si>
  <si>
    <t>2023/28</t>
  </si>
  <si>
    <t>FFW Lgt- Anbau einer Überdachung</t>
  </si>
  <si>
    <t>Es soll eine kleiner Anbau neben dem aktuellen Gerätehaus durch die FFW Langenthal gebaut werden. Hiermit gewinnt man etwas Lagerplatz für die Zeit bis zu einem etwaigen Neubau.</t>
  </si>
  <si>
    <t>Mittelanmeldung 2023</t>
  </si>
  <si>
    <t xml:space="preserve">Es werden weitere Mittel im Jahr 2025 in Höhe von 1.000 € benötigt </t>
  </si>
  <si>
    <t xml:space="preserve">Landesförderung für die Beschaffung des MLF </t>
  </si>
  <si>
    <t>2015 10</t>
  </si>
  <si>
    <t>Kiga Lgt- Einrichtungen und Ausstattungen</t>
  </si>
  <si>
    <t>MWG</t>
  </si>
  <si>
    <t>gem. Mittelanmeldung der Kindergartenleiterin 2025</t>
  </si>
  <si>
    <t>Pauschale</t>
  </si>
  <si>
    <t>Stühle</t>
  </si>
  <si>
    <t>2 Metallschränke</t>
  </si>
  <si>
    <t>Geschirrregal</t>
  </si>
  <si>
    <t>Rollregal oder Schrank für Regenbogengruppe</t>
  </si>
  <si>
    <t>Raumteiler Hummelgruppe</t>
  </si>
  <si>
    <t>2023/05</t>
  </si>
  <si>
    <t>Kiga Lgt- Neukonzeption Außenbereich</t>
  </si>
  <si>
    <t>AK</t>
  </si>
  <si>
    <t>Aufgrund der dauerhalft erhöhten Kinderzahl durch die Eröffnung der 4. Gruppe wird im Außenbereich mehr Platz sowie ein seperater U3-Bereich benötigt. Die Planung der Neukonzeption wird in den Jahren 2023+2024+2025 inkl. der Prüfung von Förderungen und Zuschüssen angesetzt. Eine Umsetzung ist im Jahr 2026 geplant. Die genannten Gesamtkosten stellen keine verbindliche Grundlage dar. Die genauen Kosten werden im laufenden Verfahren noch ermittelt und darüber dann in den Gremien beraten.</t>
  </si>
  <si>
    <t>geschätzte Kosten Planung</t>
  </si>
  <si>
    <t>geschätze Kosten Schaffung  von Sitzgelegenheiten</t>
  </si>
  <si>
    <t>Gesamt 2023</t>
  </si>
  <si>
    <t>Mittelanmeldung 2024 (weitere Planungskosten)</t>
  </si>
  <si>
    <t>Mittelanmeldung 2025 (weitere Planungskosten)</t>
  </si>
  <si>
    <t>Mittelanmeldung 2026 (Ausführung)</t>
  </si>
  <si>
    <t>Gesamtkosten</t>
  </si>
  <si>
    <t>2025 33</t>
  </si>
  <si>
    <t>Kiga Lgt- Starke Teams-Starke Kitas</t>
  </si>
  <si>
    <t>Landesprogramm Starke Teams Starke Kitas, Investitionen werden bezuschusst.</t>
  </si>
  <si>
    <t>6 Tablets inkl. Support (gedeckt über Zuschuss)</t>
  </si>
  <si>
    <t>Beamer für Besprechnungsraum (gedeckt über Zuschuss)</t>
  </si>
  <si>
    <t>Landesförderung Starke Teams Starke Kitas (für Tablets + Beamer)</t>
  </si>
  <si>
    <t>2016 06</t>
  </si>
  <si>
    <t>Kita Hiho- Einrichtungen und Ausstattungen</t>
  </si>
  <si>
    <t>LG</t>
  </si>
  <si>
    <t>gem. Mittelanmeldung der Kindergartenleiterin</t>
  </si>
  <si>
    <t>Große Steine Aufbau Set für Bewegungsraum</t>
  </si>
  <si>
    <t xml:space="preserve">Mittelanmeldung 2025 = </t>
  </si>
  <si>
    <t xml:space="preserve">Finanzplanung 2025 - 2030 = </t>
  </si>
  <si>
    <t>2025 32</t>
  </si>
  <si>
    <t>6 Tablets inkl. Support (Über Zuschuss gefördert)</t>
  </si>
  <si>
    <t>Wasserspender (Über Zuschuss gefördert)</t>
  </si>
  <si>
    <t>Landesförderung Starke Teams Starke Kitas (für Tablets + Wasserspender)</t>
  </si>
  <si>
    <t>2019 19</t>
  </si>
  <si>
    <t>Spielplätze- Ausstattung</t>
  </si>
  <si>
    <t>Pauschale für Spielgeräte auf den verschiendenen Spielplätzen (bei Bedarf)</t>
  </si>
  <si>
    <t>Finanzplanung 2026-2029</t>
  </si>
  <si>
    <t>2022 07</t>
  </si>
  <si>
    <t>Spielplatz Igelsbach- Umzäunung</t>
  </si>
  <si>
    <t>,</t>
  </si>
  <si>
    <t>Nach dem Magistratsbeschluss vom 11.03.2021 soll die Einzäunung des Spielplatzes in Igelsbach im Jahr 2022 eingeplant werden. Nach neuesten Infos wird die Umzäunung des Spielplatzes rund 5.000 € Kosten.</t>
  </si>
  <si>
    <t>Mittelanmeldung 2022</t>
  </si>
  <si>
    <t>Mittelanmeldung 2024 ( Wiederansatz aus 2022)</t>
  </si>
  <si>
    <t xml:space="preserve">Gesamtkosten </t>
  </si>
  <si>
    <t>2024 05</t>
  </si>
  <si>
    <t>Spielplatz Garten Eden, Umgestaltung</t>
  </si>
  <si>
    <t>Der Spielplatz Garten Eden soll aufgrund des Alters und der vorhandenen Mängel an den Spielgeräten neu gestaltet werden</t>
  </si>
  <si>
    <t>2024 15</t>
  </si>
  <si>
    <t>Spielplatz Igelsbach, Spielgerät 2024</t>
  </si>
  <si>
    <t>Es sollen neue Spielgeräte für den Spielplatz Igelsbach angeschafft werden.</t>
  </si>
  <si>
    <t>Mittelanmeldung 2024 (werden ab dem Jahr 2025 neu eingeplant)</t>
  </si>
  <si>
    <t>Zuschuss der Stadt Eberbach für ein weiteres Spielgerät für den Spielplatz in Igelsbach</t>
  </si>
  <si>
    <t>2024/14</t>
  </si>
  <si>
    <t>Sportplatz Hiho- 2x Wasserentnahmestelle</t>
  </si>
  <si>
    <t>Um den Trainingsplatz besser bewässern zu können, sollen zwei weitere Wasserentnahmestellen errichtet werden.</t>
  </si>
  <si>
    <t>2024/16</t>
  </si>
  <si>
    <t>Sportplatz Hiho- Bewässerungspumpe</t>
  </si>
  <si>
    <t>Die Bewässerungspumpe für den Sportplatz ist defekt. Hier muss eine neue Pumpe angeschafft werden.</t>
  </si>
  <si>
    <t>2022/22</t>
  </si>
  <si>
    <t>Sporthalle- Fluchttreppe</t>
  </si>
  <si>
    <t>Die Sporthalle benötigt einen zweiten Rettungsweg. Dieser soll mit einer äußerlich angebrachten Fluchttreppe geschaffen werden. Nach den neuesten Kosten gemäß dem Ingenieurbüro werden sich die Gesamtkosten für die Fluchttreppe auf Rund 100.000 € erhöhen.</t>
  </si>
  <si>
    <t xml:space="preserve"> Mittelanmeldung 2024 = Neuansatz HH-Rest aus 2022</t>
  </si>
  <si>
    <t>ÜPL 2024 =</t>
  </si>
  <si>
    <t>2024/17</t>
  </si>
  <si>
    <t>Sporthalle- Spielgeräte</t>
  </si>
  <si>
    <t>Es sollen verschiedene Spielgeräte ausgetauscht und neu angeschafft werden.</t>
  </si>
  <si>
    <t>2015 02</t>
  </si>
  <si>
    <t>Bauhof- Geräte und Ausstattungen</t>
  </si>
  <si>
    <t>MR</t>
  </si>
  <si>
    <t>Geräte und Ausstattungen nach Rücksprache mit dem Bauhofleiter</t>
  </si>
  <si>
    <t>Rasenmäher</t>
  </si>
  <si>
    <t>Hochdruckreiniger</t>
  </si>
  <si>
    <t>Div. Werkzeuge</t>
  </si>
  <si>
    <t>Benzintankeinheit</t>
  </si>
  <si>
    <t>Gefahrstoffbehälter</t>
  </si>
  <si>
    <t>Finanzplanung 2026 - 2030</t>
  </si>
  <si>
    <t>2022 08</t>
  </si>
  <si>
    <t>Bauhof- Traktor</t>
  </si>
  <si>
    <t>Informell:</t>
  </si>
  <si>
    <t>Traktor Iseki TM (Mulcher, Winterausrüstung)</t>
  </si>
  <si>
    <t>Winterdienst Anbaugeräte für neuen Traktor</t>
  </si>
  <si>
    <t>Die Kosten für die Anbaugeräte sind immens gestiegen, weshalb weitere Mittel für deren Anschaffung benötigt werden um den neuen Traktor auch vielfältig nutzen zu können.</t>
  </si>
  <si>
    <t>Es sollen im Jahr 2024 weitere Anbaugeräte angeschafft werden (Kehrwalze)</t>
  </si>
  <si>
    <t>Es sollen im Jahr 2025 weitere Anbaugeräte angeschafft werden ( Absaugeinrichtung für das Mähwerk)</t>
  </si>
  <si>
    <t>2025 10</t>
  </si>
  <si>
    <t>Bauhof- Ford Ranger</t>
  </si>
  <si>
    <t>Der Ford Ranger soll nach dem Ablauf des Leasings gekauft werden. (Beschluss Magistrat vom 21.11.2024)</t>
  </si>
  <si>
    <t>2025 23</t>
  </si>
  <si>
    <t>Bauhof- Ersatzfahrzeug für Hansa</t>
  </si>
  <si>
    <t>Der Hansa, der meinst für den Winterdienst benötigt wird, muss immer wieder teuer repariert werden. Hier soll ein neues Fahrzeug angeschafft werden.</t>
  </si>
  <si>
    <t>Verpflichtungsermächtigung für 2026</t>
  </si>
  <si>
    <t>2025 24</t>
  </si>
  <si>
    <t>Bauhof- Bürostuhl</t>
  </si>
  <si>
    <t>Der Bauhof benötigt einen neuen Bürostuhl</t>
  </si>
  <si>
    <t>2024/06</t>
  </si>
  <si>
    <t>Magistrat- Schreibtischstuhl</t>
  </si>
  <si>
    <t>CT</t>
  </si>
  <si>
    <t>Für das Vorzimmer des Bürgermeisters wird ein neuer Schreibtischstuhl benötigt.</t>
  </si>
  <si>
    <t>2025/31</t>
  </si>
  <si>
    <t>Magistrat- Tablets</t>
  </si>
  <si>
    <t>TU</t>
  </si>
  <si>
    <t>Für die Nutzung des Ratsinformationssystems werden Tablets für den Magistrat benötigt.</t>
  </si>
  <si>
    <t>2009 12</t>
  </si>
  <si>
    <t>unbebaute Grundstücke- allg. Grenzregelungen</t>
  </si>
  <si>
    <t>AK WH</t>
  </si>
  <si>
    <t>Grundstücksankäufe aus Grenzregelungen u.ä. zzgl. evtl. konkrete Ankäufe</t>
  </si>
  <si>
    <t xml:space="preserve">Folgejahre </t>
  </si>
  <si>
    <t>2017 03</t>
  </si>
  <si>
    <t>Erschließung Bauplatz Im hohen Feld</t>
  </si>
  <si>
    <t>Erschließungskosten für das städtische Grundstück. Nach dem Magistratsbeschluss vom 12.01.2024 soll hier kein weiterer Ansatz gebildet werden. Zur Klärung des Verfahrens sollen nach dem Magistratsbeschluss vom 16.01.2025 weitere Mittel in Höhe von 5.000 € angesetzt werden.</t>
  </si>
  <si>
    <t>Landeszuschuss aus den Wasserrechtsrahmenrichtlinien</t>
  </si>
  <si>
    <t>Folgejahre</t>
  </si>
  <si>
    <t>2025/04</t>
  </si>
  <si>
    <t>Bauamt- höhenverst. Schreibtisch</t>
  </si>
  <si>
    <t>AK/SF</t>
  </si>
  <si>
    <t>Es soll ein höhenverstellbarer Schreibtisch angeschafft werden.</t>
  </si>
  <si>
    <t>2024 27</t>
  </si>
  <si>
    <t>Ulfenbachstraße 6- Sanierung</t>
  </si>
  <si>
    <t xml:space="preserve">AK </t>
  </si>
  <si>
    <t>Es wurde eine Energieberatung für die Ulfenbachstraße 6 durchgeführt, da die Heizungsanlage marode ist. Hierbei wurde in der Sitzung der Stadtverordnetenversammlung am 14.03.2024 der mögliche Sanierungsfahrplan für das Gebäude inkl. Heizung vorgestellt. Noch wurde nicht abschließend entschieden, welche Sanierungsmaßnahmen umgesetzt werden sollen. Die Maßnahme wurde mit einem Sperrvermerk durch die Stadtverordnetenversammlung versehen.</t>
  </si>
  <si>
    <t>SPERRVERMERK</t>
  </si>
  <si>
    <t>Zuschuss des Bundes für energetische Sanierungen</t>
  </si>
  <si>
    <t>Zuschuss 2024</t>
  </si>
  <si>
    <t>2025 29</t>
  </si>
  <si>
    <t>Haus des Gastes- FAIRTeilerschrank</t>
  </si>
  <si>
    <t xml:space="preserve">Im März 2025 soll ein FAIRTeilerschrank durch die Sparkassenstiftung aufgestellt werden. Hierfür werden die Fundametarbeiten durch den Bauhof durchgeführt. </t>
  </si>
  <si>
    <t>2019 03</t>
  </si>
  <si>
    <t>Sanierung Stadtmauer</t>
  </si>
  <si>
    <t>Anlaufquote für Sanierungskonzept</t>
  </si>
  <si>
    <t>2024/11</t>
  </si>
  <si>
    <t>Straßenbeleuchtung- Lampe Klingenstraße</t>
  </si>
  <si>
    <t>Die Straßenlampe in der Klingenstraße in der Nähe des Kindergartens soll neu installiert werden.</t>
  </si>
  <si>
    <t>2014 22</t>
  </si>
  <si>
    <t>Sanierung Brücke Michelberg</t>
  </si>
  <si>
    <t>Die Sanierung der Brücke Michelberg wurde mit einem Grobsanierungskonzept mit Kosten von 1.050.000 € in den Haushaltsplan 2020 eingeplant. Die nun fortgeschrittene Sanierungsplanung weist jedoch Gesamtkosten von knapp 1.800.000 € aus. Dies wurde in der Stadtverordnetenversammlung am 10.12.2020 beraten und dort wurde besschlossen die notwendigen Mittel im Haushaltsplan 2021 anzusetzten. Die Maßnahme wurde aufgrund der Baumaßnahmen der Bahn nun in das Jahr 2023 geschoben. Es wrude im Jahr 2022 eine Verpflichtungermächtigung eingetragen werden, welche die Verwaltung ermächtigt, bereits im Jahr 2022 Verträge für die Baumaßnahme 2023 einzugehen. Nach den Infos vom 05.10.2022 wird die Gesamtmaßnahme voraussichtlichen Kosten in Höhe von 2.061.000 € verursachen. Zusätzlich zu diesen Kosten wird noch eine Sicherungsaufsichtskraft für die geforderte Eingleisstelle benötigt. Diese wird nochmals Kosten von rund 75.000 € verursachen.</t>
  </si>
  <si>
    <t>Brückenbauwerk Ausführung in 2023</t>
  </si>
  <si>
    <t>Mittelanmeldung 2014</t>
  </si>
  <si>
    <t>Mittelanmeldung 2015</t>
  </si>
  <si>
    <t>Mittelanmeldung 2016</t>
  </si>
  <si>
    <t>Mittelanmeldung 2017</t>
  </si>
  <si>
    <t>Mittelanmeldung 2018</t>
  </si>
  <si>
    <t>Mittelanmeldung 2019</t>
  </si>
  <si>
    <t>Mittelanmeldung 2020</t>
  </si>
  <si>
    <t>Mittelanmeldung 2022 (da sonst der HHR 2020 verfallen wäre)</t>
  </si>
  <si>
    <t>Verpflichtungsermächtigung 2022</t>
  </si>
  <si>
    <t>Mittelanmeldung 2023 (1.655.000 VE + 406.000 Mehrkosten+75.000 Sicherungsaufsichtskraft))</t>
  </si>
  <si>
    <t xml:space="preserve">ÜPL 2024 </t>
  </si>
  <si>
    <t>Mittelanmeldung  2025 (HHReste aus 2023)</t>
  </si>
  <si>
    <t>2017 08</t>
  </si>
  <si>
    <t>Neubau Brücke Ulfenbachstraße</t>
  </si>
  <si>
    <t xml:space="preserve">Der Neubau der Brücke wurde abgeschlossen. Die Kosten für die letzte Leistungsphasse (Nr.9) des Igenieurbüros werden für das Jahr 2026 angesetzt. </t>
  </si>
  <si>
    <t>Mittelanmeldung 2026</t>
  </si>
  <si>
    <t>2019 05</t>
  </si>
  <si>
    <t>Fertigstellung Panoramaweg</t>
  </si>
  <si>
    <t>Für 2018 war eine Merkposition in Höhe von 1€ für die Haushaltsplanberatungen in der Finanzplanung vorgesehen. Gemäß Haushaltsgenehmigung 2016 sind künftig konkrete Werte einzusetzen, um ein möglichst umfassendes Bild über die geplante Investitionstätigkeit zu erhalten. Nach dem Magistratsbeschluss vom 20.09.2018 soll dies im Jahr 2020 angegangen werden. Aufgrund der bereits geplanten Baumaßnahmen in den Jahren 2020 bis 2025 soll die Fertigstellung des Panoramaweges bis ins Jahr 2029 geschoben werden.</t>
  </si>
  <si>
    <t>Mittelanmeldung 2029</t>
  </si>
  <si>
    <t>2023 27</t>
  </si>
  <si>
    <t>Gemeindestraßen- Sanierung Krautlachenweg</t>
  </si>
  <si>
    <t>Der Krautlachenweg muss voraussichtlich nach der Reparatur der Wehrbrücke saniert werden. Hierbei müssen die Wasser- und Abwasserleitungen ggfls. mit saniert werden. Für die ersten Planungen für diese Maßnahme werden Planungskosten angesetzt. Hieraus ergeben sich dann die weiteren Planungen was gemacht werden soll, was dies kosten könnte und wie die Beteiligung der Bürger ausfallen wird.</t>
  </si>
  <si>
    <t>Mittelanmeldung 2025 (HH-Reste aus 2032)</t>
  </si>
  <si>
    <t>2024 01</t>
  </si>
  <si>
    <t>Sanierung Stützmauer Stifelweg/Michelberg 8 Hof</t>
  </si>
  <si>
    <t>Die Stützwandbauwerke in Hirschhorn müssen nach der Prüfung im Jahr 2022 saniert werden. Hierfür hat ein Beauftrages Büro eine Grobkostenschätzung abgegben. Diese wurde in der Magistratssitzung am 21.07.2022 mit den folgenden Maßnahmen und Kosten beschlossen. Die Maßnahme wird ins Jahr 2026 verschoben.</t>
  </si>
  <si>
    <t>2024 03</t>
  </si>
  <si>
    <t>Hangsicherung/Stützmauer Höhenweg</t>
  </si>
  <si>
    <t>Zur Sicherung des Hangs im Höhenweg soll voraussichtlich eine Stützmauer gebaut werden. Hierfür könnten auch Fördermittel generiert werden. Für die ersten Planungen werden Kosten in Höhe von 25.000,00 € geschätzt</t>
  </si>
  <si>
    <t>2024 23</t>
  </si>
  <si>
    <t>Gemeindestr.- Pausch. für Verkehrssicherung</t>
  </si>
  <si>
    <t>Die Pauschale für Verkehrssicherungsmaßnahmen an Gemeindestraßen könnte auch als Deckungsmittel für andere Investitionen verwendet werden. Diese dient als Sicherheit, falls Mittel benötigt werden.</t>
  </si>
  <si>
    <t>2025 01</t>
  </si>
  <si>
    <t>Sanierung Stützmauer Rühlingstraße und Parkplatz</t>
  </si>
  <si>
    <t>Die Stützwandbauwerke in Hirschhorn müssen nach der Prüfung im Jahr 2022 saniert werden. Hierfür hat ein Beauftrages Büro eine Grobkostenschätzung abgegben. Diese wurde in der Magistratssitzung am 21.07.2022 mit den folgenden Maßnahmen und Kosten beschlossen. Die Maßnahme wurde ins Jahr 2027 verschoben.</t>
  </si>
  <si>
    <t>Mittelanmeldung 2027</t>
  </si>
  <si>
    <t>2025 07</t>
  </si>
  <si>
    <t>Gemeindestr.- Planung von Straßensanierungen</t>
  </si>
  <si>
    <t>Viele Straßenzüge im Stadtgebiet müssen in den nächsten Jahren grundhaft saniert werden (z.B.: Klingenstraße und Schmitthenner Straße). Für die ersten anstehenden Planungen werden Mittel im Haushalt 2025 aufgenommen. Die zu sanierenden Straßen sowie die dazugehörigen Kosten werden dann ermittelt.</t>
  </si>
  <si>
    <t>2026 01</t>
  </si>
  <si>
    <t>Sanierung Stützmauer Stifelweg/Michelberg 8 Garten</t>
  </si>
  <si>
    <t>Die Stützwandbauwerke in Hirschhorn müssen nach der Prüfung im Jahr 2022 saniert werden. Hierfür hat ein Beauftrages Büro eine Grobkostenschätzung abgegben. Diese wurde in der Magistratssitzung am 21.07.2022 mit den folgenden Maßnahmen und Kosten beschlossen. Die Maßnahme wurde in das Jahr 2028 verschoben.</t>
  </si>
  <si>
    <t>Mittelanmeldung 2028</t>
  </si>
  <si>
    <t>2027 01</t>
  </si>
  <si>
    <t>Sanierung Stützmauer Stifelweg 5/Michelberg 6</t>
  </si>
  <si>
    <t>Die Stützwandbauwerke in Hirschhorn müssen nach der Prüfung im Jahr 2022 saniert werden. Hierfür hat ein Beauftrages Büro eine Grobkostenschätzung abgegben. Diese wurde in der Magistratssitzung am 21.07.2022 mit den folgenden Maßnahmen und Kosten beschlossen. Die Maßnahme wurde in das Jahr 2029 verschoben.</t>
  </si>
  <si>
    <t>2028 01</t>
  </si>
  <si>
    <t>Sanierung Stützmauer Stifelweg zur Rühlingstraße</t>
  </si>
  <si>
    <t>Die Stützwandbauwerke in Hirschhorn müssen nach der Prüfung im Jahr 2022 saniert werden. Hierfür hat ein Beauftrages Büro eine Grobkostenschätzung abgegben. Diese wurde in der Magistratssitzung am 21.07.2022 mit den folgenden Maßnahmen und Kosten beschlossen. Die Maßnahme wurde in das Jahr 2030 verschoben.</t>
  </si>
  <si>
    <t>Landesförderung von Hessen-Mobil für die Wiederherstellung der Tragfähigkeit der Michelbergbrücke gemäß dem Zuwendungsbescheid vom 06.12.2022</t>
  </si>
  <si>
    <t>Zuschuss Anteilig für die Sicherungsaufsichtskraft (60%)</t>
  </si>
  <si>
    <t>2021 17</t>
  </si>
  <si>
    <t>Verkehrsausstattung- Sanierung Bushaltestellen</t>
  </si>
  <si>
    <t>Die Bushaltestellen müssen behindertengerecht ausgebaut werden. Dies soll in verschiedenen Bauabschnitten über verschiedene Jahre erfolgen. Hierfür wird es auch einen Zuschuss von Seiten des Landes geben. Im Jahr 2021 sollen die auszubauenden Bushaltestellen geprüft und die Ausbaukosten- und varianten ermittelt werden. Der Ausbau soll dann in den nächsten Jahren erfolgen.</t>
  </si>
  <si>
    <t>Mittelanmeldung 2021</t>
  </si>
  <si>
    <t>2022 09</t>
  </si>
  <si>
    <t>Sanierung Bushaltestelle Bahnhof West</t>
  </si>
  <si>
    <t>Da o.g. Sanierungskonzept hat für 4 Bushaltestellen die Ausbaukosten ermittelt. Hier soll nun die Bushaltestelle am Bahnhof in Hirschhorn saniert werden. Gemäß der Fortschreibung der Kosten für die Bushaltestellen und dem Beschluss der Stavo vom 27.10.2022 werden die neuen Kosten nun anteilig auf die Investitionen verteilt und angesetzt. Hinzu kommen noch 25.000 € für eine benötige Verschwenkung.</t>
  </si>
  <si>
    <t>2024 =Neuansatz der Mittel aus 2022, da die Ermächtigung verfällt</t>
  </si>
  <si>
    <t>23076.01</t>
  </si>
  <si>
    <t>2022 10</t>
  </si>
  <si>
    <t>Sanierung Bushaltestelle Igelsbach mit Wendeplatz</t>
  </si>
  <si>
    <t>Da o.g. Sanierungskonzept hat für 4 Bushaltestellen die Ausbaukosten ermittelt. Hier soll nun die Bushaltestelle am Bahnhof in Hirschhorn saniert werden. Gemäß der Fortschreibung der Kosten für die Bushaltestellen und dem Beschluss der Stavo vom 27.10.2022 werden die neuen Kosten nun anteilig auf die Investitionen verteilt und angesetzt.</t>
  </si>
  <si>
    <t>2022 11</t>
  </si>
  <si>
    <t>Sanierung Bushaltestelle Langenthal Mitte Nord</t>
  </si>
  <si>
    <t>2022 12</t>
  </si>
  <si>
    <t>Sanierung Bushaltestelle Langenthal Mitte Süd</t>
  </si>
  <si>
    <t>Einzahlung aus Zuweisungen für Investitionen durch das Land</t>
  </si>
  <si>
    <t>Zuschuss für den behindertengerechnten Ausbau der Bushaltestellen gemäß dem Zuwendungsbescheid vom 11.10.2022. und dem Stavo Beschluss der neuen Kosten vom 27.10.2022. Die Mehrkosten sollen hiernach anteilig den Zuschuss erhöhen.</t>
  </si>
  <si>
    <t>2022/14</t>
  </si>
  <si>
    <t>Fußweg, Brücke Ulfenbach</t>
  </si>
  <si>
    <t>Es soll ein Fußweg hergestellt werden, welcher zur Ulfenbachbrücke in Langenthal führt. Es wird mit 5.000 € Mehrkosten gerechnet.</t>
  </si>
  <si>
    <t>2024 = Neuanmeldung der Mittel aus 2022 wg.  Verfall der Kreditermächtigung als Finanzierungsgrundlage</t>
  </si>
  <si>
    <t>2024/25</t>
  </si>
  <si>
    <t>Gehwege- Kreuzung Hainbr. u. Langenth. Str.</t>
  </si>
  <si>
    <t>Die Gehwege im Bereich der Kreuzung Langenthaler und Hainbrunner Straße werden erneuert und in diesem Zuge auch die Straße, Verkehrsinsel sowie die Anlage. Die Kosten teilen sich voraussichtlich wie folgt auf: Baukosten = 110.000 €, 20.000 € Ingenieur, 15.000 € Möblierung und Bepflanzung, 5.000 € vereinfachte Grundstücksumlegung.</t>
  </si>
  <si>
    <t>2023 31</t>
  </si>
  <si>
    <t>Mark-Twain-Stube- W-Lan Infrastruktur</t>
  </si>
  <si>
    <t>Für die Mark-Twain-Stube soll eine W-Lan Infrastruktur erstellt werden.</t>
  </si>
  <si>
    <t>Mittelanmeldung 2025 (Wiederansatz HH-Rest 2023)</t>
  </si>
  <si>
    <t>Gesamtkosten =</t>
  </si>
  <si>
    <t>2024 24</t>
  </si>
  <si>
    <t>Stavo- Ratsinformationssystem</t>
  </si>
  <si>
    <t>Für die städtischen Gremien soll ein Ratsinformationssystem angeschafft werden.</t>
  </si>
  <si>
    <t>2025 28</t>
  </si>
  <si>
    <t>Mark-Twain-Stube- Beamer</t>
  </si>
  <si>
    <t>Für die Mark-Twain-Stube soll ein neuer, fester Beamer angeschafft werden.</t>
  </si>
  <si>
    <t>2019/33</t>
  </si>
  <si>
    <t>Öffentlicher Parkraum- Parkplätze unterhalb der Sporthalle</t>
  </si>
  <si>
    <t>Nach dem Beschluss der Stadtverordnetenversammlung vom 19.09.2019 soll der Parkplatz unterhalb der Turnhalle mit geringsten Mittel hergerichtet werden. Der Magistrat hat hierzu außerplanmäßige Kosten in Höhe von 4.500 € am 07.11.2019 beschlossen. Diese mussten nun neu angesetzt werden, da die Kreditfinanzierung mit der Genehmigung des Haushaltes 2022 verfallen ist. Da die Kreditfinanzierung aus dem Jahr 2022 mit der Genehmigung des Haushaltes 2024 wieder erlischt, werden die Mittel in 2024 neu angesetzt.</t>
  </si>
  <si>
    <t>2024/10</t>
  </si>
  <si>
    <t>Hochwasser- Material</t>
  </si>
  <si>
    <t>KS</t>
  </si>
  <si>
    <t>Für die Reinigungsarbeiten nach Hochwasserereignissen sollen Schläuche, Verteiler und Strahlrohre angeschafft werden.</t>
  </si>
  <si>
    <t>2022 01</t>
  </si>
  <si>
    <t>Bürgersaal- Mikrofonanlage</t>
  </si>
  <si>
    <t>OB</t>
  </si>
  <si>
    <t>Aufgrund einer Anmerkung im Zuge eines Antrages am 29.07.2021 wird auf Wunsch der Stadtverordnetenversammlung eine neue Mikrofonanlage für den Bürgersaal geplant. Hier sollen mindestens 7 Mikrofone und benötigtes Zubehör angeschafft werden. Da die Kreditfinanzierung für diese Investition mit der Genehmigung des Haushaltsplanes 2024 erlischt, werden die Mittel neu eingepalnt</t>
  </si>
  <si>
    <t>2023 32</t>
  </si>
  <si>
    <t>Bürgersaal- W-Lan Infrastruktur</t>
  </si>
  <si>
    <t>Gemäß dem Antrag der Fraktion Profil Hirschhorn soll im Bürgersaal eine W-Lan Infrastruktur eingerichtet werden.</t>
  </si>
  <si>
    <t>2024 21</t>
  </si>
  <si>
    <t>Bürgersaal- Spülmaschine</t>
  </si>
  <si>
    <t>IA</t>
  </si>
  <si>
    <t xml:space="preserve">Für den Bürgersaal wird eine neue Spülmaschine benötigt. </t>
  </si>
  <si>
    <t>Reduzierung des Ansatzes auf 5.000 durch den Magistrat</t>
  </si>
  <si>
    <t>Mittel 2024</t>
  </si>
  <si>
    <t>2025 13</t>
  </si>
  <si>
    <t>Bürgersaal- Poliermaschine</t>
  </si>
  <si>
    <t>Für den Bürgersaal wird eine neue Poliermaschine benötigt.</t>
  </si>
  <si>
    <t>2024 22</t>
  </si>
  <si>
    <t>Slipanlage- Rettungsring</t>
  </si>
  <si>
    <t>Es musste ein neuer Rettungsring für die Slipanlage gekauft werden.</t>
  </si>
  <si>
    <t>2025 19</t>
  </si>
  <si>
    <t>Sonstige Veranst.- Wasservers. Chateau-Landon-Pl.</t>
  </si>
  <si>
    <t>AF</t>
  </si>
  <si>
    <t>Anpassung der Wasserversorgung am Chateau-Landon-Platz nach den Vorgaben des Gesundheitsamtes mit Hydrant du Anschluss eine Trinkwasserverteilers.</t>
  </si>
  <si>
    <t>2009 13</t>
  </si>
  <si>
    <t>Abwasserbeseitigung- Sanierung Ortskanalistion</t>
  </si>
  <si>
    <t xml:space="preserve">Fortführung der notwendigen Sanierung gemäß der EKVO. </t>
  </si>
  <si>
    <t>nur zur Info</t>
  </si>
  <si>
    <t>verfügbare HH-Reste aus 2024</t>
  </si>
  <si>
    <t>Neuansatz HH-Reste aus 2023 deren Finanzierung verfallen ist</t>
  </si>
  <si>
    <t>Gesamte Mittelanmeldung 2025</t>
  </si>
  <si>
    <t>Finanzplanung 2025-2030</t>
  </si>
  <si>
    <t>2020 03</t>
  </si>
  <si>
    <t>RÜB Brentanostr. Be- und Entlüftvent.</t>
  </si>
  <si>
    <t>Das Be- und Entlüftungsventil der Abwasserpumpe im RÜB in der Brentanostraße muss erneuert werden</t>
  </si>
  <si>
    <t>Mittelanmeldung 2024 (Wiederansatz des Haushaltsrestes aus 2020)</t>
  </si>
  <si>
    <t>2012 06</t>
  </si>
  <si>
    <t>Hausanschlüsse Abwasserbeseitigung</t>
  </si>
  <si>
    <t>jährliche Pauschale für investive Hausanschlüsse</t>
  </si>
  <si>
    <t>Kostenübernahme der Eigentümer für investive Hausanschlüsse</t>
  </si>
  <si>
    <t>2022 15</t>
  </si>
  <si>
    <t>Abfall- Container</t>
  </si>
  <si>
    <t>Für die evtl. notwendigen Beschaffungen von Ersatzcontainern wird ab dem Jahr 2022 eine Pauschale in Höhe von 2.500 € angesetzt</t>
  </si>
  <si>
    <t>2011/11</t>
  </si>
  <si>
    <t>Friedhof Hiho- Pflasterung der Wege</t>
  </si>
  <si>
    <t>7. und letzter Bauabschnitt 2025</t>
  </si>
  <si>
    <t>2023/13</t>
  </si>
  <si>
    <t>Friedhof Hiho- Sanierung der WC-Anlage</t>
  </si>
  <si>
    <t>Die WC-Anlage im Friedhofsgebäude in Hirschhorn soll komplett saniert werden.</t>
  </si>
  <si>
    <t>2024/12</t>
  </si>
  <si>
    <t xml:space="preserve">Weihnachtsbeleuchtung- Lichterkette für Baum HdG </t>
  </si>
  <si>
    <t xml:space="preserve">Es soll eine neue Lichterkette für den Baum vor dem Haus des Gastes angeschafft werden. </t>
  </si>
  <si>
    <t>2024 04</t>
  </si>
  <si>
    <t>EDV- Freigabeworkflow</t>
  </si>
  <si>
    <t>Um alle Buchungen beleglos vollziehen zu können soll der Freigabeworkflow eingeführt werden.</t>
  </si>
  <si>
    <t>2025 20</t>
  </si>
  <si>
    <t>EDV- EDV- 7x Office-Paket Lizenzen</t>
  </si>
  <si>
    <t>Es werden 7 Office-Pakete benötigt um die neuen Laptops damit auszustatten.</t>
  </si>
  <si>
    <t>2025 21</t>
  </si>
  <si>
    <t>EDV, Infoma E-Akte (lanzeitspeicherung Steuern)</t>
  </si>
  <si>
    <t>Um die Steuerbescheide sicher speichern zu können, muss die Infoma E-Akte zugekauft werden.</t>
  </si>
  <si>
    <t>2023 29</t>
  </si>
  <si>
    <t>Tourismus- Wappen- und Hirschstatur</t>
  </si>
  <si>
    <t>Es soll eine Hirsch- und eine Wappenstatur aus Stahl angeschafft werden. Im Jahr 2024 soll diese dann mit einer Beleuchtung ausgestattet werden.</t>
  </si>
  <si>
    <t>Mittelanmeldung 2025 (Restmittel aus 2023)</t>
  </si>
  <si>
    <t>2025 09</t>
  </si>
  <si>
    <t>Tourismus- Bürostuhl</t>
  </si>
  <si>
    <t>SF(KM</t>
  </si>
  <si>
    <t>Es soll ein neuer Bürostuhl angeschafft werden.</t>
  </si>
  <si>
    <t>2014 07</t>
  </si>
  <si>
    <t>Wasser- Verbund- und Großwasserzähler</t>
  </si>
  <si>
    <t>Austausch von Groß- und Verbundwasserzählern nach Ablauf der Eichfrist (6 Jahre)</t>
  </si>
  <si>
    <t>Campingplatz (erneut 2028 - 1.900€)</t>
  </si>
  <si>
    <t>Langenthaler Straße 4 (erneut 2026 - 2.400€)</t>
  </si>
  <si>
    <t>Ersheimer Straße 69 (erneut 2026 - 750 €)</t>
  </si>
  <si>
    <t>Ersheimer Straße 71 (erneut 2026 - 1.050 €)</t>
  </si>
  <si>
    <t>Rühlingstraße 5 (erneut 2026 - 1.050 €)</t>
  </si>
  <si>
    <t>Brentanostraße 27 (erneut 2029 - 1.900 €)</t>
  </si>
  <si>
    <t>Brentanostraße 2 (erneut 2027 - 1.400 €)</t>
  </si>
  <si>
    <t>2014 08</t>
  </si>
  <si>
    <t>Wasser- Sanierung Aufbereitungsanlage Langenthal</t>
  </si>
  <si>
    <t>Sanierungsarbeiten zum Erhalt einer ordnungsgemäßen Trinkwasserversorgung, Beseitigung der Beanstandungen des Gesundheitsamtes. Der Gesamtaufwand wurde im Jahr 2022 durch das Ingenieurbüro Schulz mit Gesamtkosten in Höhe von 323.000 € neu kalkuliert. Aufgrund der Neuplanungen im Bereich der Wasserversorgung werden die Maßnahmen an den verschiedenen Bereichen nach hinten verschoben. Eine Strom-Fremdeinspeisung soll jedoch früher installiert werden. ZZudem wurden die geschätzten Kosten aufgrund der Preiserhöhungen um 10 % angepasst.</t>
  </si>
  <si>
    <t>Einbau einer Strom-Fremdeinspeisung</t>
  </si>
  <si>
    <t>Gesamtkosten der Maßnahme</t>
  </si>
  <si>
    <t>2014 09</t>
  </si>
  <si>
    <t>Wasser- Sanierung HB Schloss</t>
  </si>
  <si>
    <t>AK/AF</t>
  </si>
  <si>
    <t>Sanierungsarbeiten zum Erhalt einer ordnungsgemäßen Trinkwasserversorgung, Beseitigung der Beanstandungen des Gesundheitsamtes. Der Gesamtaufwand wurde im Jahr 2020 durch das Ingenieurbüro Schulz mit Gesamtkosten in Höhe von 1.283.361,00 € kalkuliert. Die Maßnahmen im Rahmen der Wasserversorgung werden bereits im Rahmen der Stavo-Sitzung am 09.02.2021 genauer vorgestellt. Aufgrund der Neuplanungen im Bereich der Wasserversorgung werden die Maßnahmen an den verschiedenen Bereichen nach hinten verschoben. Für die Sanierung des HB Schloss wird nun eine komplett neue Planung vorgesehen, welche diesem zum Gegenbehälter für die neue Quelle macht.</t>
  </si>
  <si>
    <t>Bisher Investierte Mittel</t>
  </si>
  <si>
    <t>977235.9</t>
  </si>
  <si>
    <t>Kostensteigerungen ca. 15 %</t>
  </si>
  <si>
    <t>=E31*0.15</t>
  </si>
  <si>
    <t>Mittelanmeldung 2025 (Neuansatz der HH-Reste aus 2023)</t>
  </si>
  <si>
    <t>2015 03</t>
  </si>
  <si>
    <t>Wasser- Geräte und Ausstattungen</t>
  </si>
  <si>
    <t>Geräte und Ausstattungen nach Rücksprache mit dem Wassermeister bzw. Pauschal.</t>
  </si>
  <si>
    <t>2017 10</t>
  </si>
  <si>
    <t>Wasser- Sanierung Quelle Hämmelsbach</t>
  </si>
  <si>
    <t>Sanierungsarbeiten zum Erhalt einer ordnungsgemäßen Trinkwasserversorgung, Beseitigung der Beanstandungen des Gesundheitsamtes. Der Gesamtaufwand wurde im Jahr 2022 durch das Ingenieurbüro Schulz mit Gesamtkosten in Höhe von 400.000,00 € neu kalkuliert. Die Quellsanierungen sollen erst nach der Sicherstellung der weiteren Wasserversorgung angegangen werden. Wann die Quelle Hämmelsbach saniert werden soll wurde noch nicht festgelegt. Zunächst soll diese eingezäunt werden.</t>
  </si>
  <si>
    <t>Einzäunung</t>
  </si>
  <si>
    <t>2017 11</t>
  </si>
  <si>
    <t>Wasser- Sanierung Quelle Campingplatz</t>
  </si>
  <si>
    <t>Sanierungsarbeiten zum Erhalt einer ordnungsgemäßen Trinkwasserversorgung, Beseitigung der Beanstandungen des Gesundheitsamtes. Der Gesamtaufwand wurde im Jahr 2022 durch das Ingenieurbüro Schulz mit Gesamtkosten in Höhe von 650.000,00 € neu kalkuliert. Die Quellsanierungen sollen erst nach der Sicherstellung der weiteren Wasserversorgung angegangen werden.Zudem wurden die geschätzten Kosten aufgrund der Preiserhöhungen um 10 % angepasst.</t>
  </si>
  <si>
    <t>Finanzplanung  2027</t>
  </si>
  <si>
    <t>Finanzplanung  2028</t>
  </si>
  <si>
    <t>2017 12</t>
  </si>
  <si>
    <t>Wasser- Sanierung HB Igelsbach</t>
  </si>
  <si>
    <t>Sanierungsarbeiten zum Erhalt einer ordnungsgemäßen Trinkwasserversorgung, Beseitigung der Beanstandungen des Gesundheitsamtes. Der Gesamtaufwand wurde im Jahr 2022 durch das Ingenieurbüro Schulz mit Gesamtkosten in Höhe von 364.300,00 € neu kalkuliert. Die Sanierung des HB Igelsbach wird erst nach den anderen Maßnahmen angegangen. Jedoch sollen kleine Maßnahmen bereits erfolgen, um die Wasserversorgung von Igelsbach sicherzustellen. Zudem wurden die geschätzten Kosten aufgrund der Preiserhöhungen um 10 % angepasst.</t>
  </si>
  <si>
    <t>Maßnahmen zum Objektschutz (inkl. Einzäunung)</t>
  </si>
  <si>
    <t>Handlauf</t>
  </si>
  <si>
    <t>2017 13</t>
  </si>
  <si>
    <t>Wasser- Sanierung Aufbereitungsanlage Campingplatz</t>
  </si>
  <si>
    <t>Sanierungsarbeiten zum Erhalt einer ordnungsgemäßen Trinkwasserversorgung, Beseitigung der Beanstandungen des Gesundheitsamtes. Der Gesamtaufwand wurde im Jahr 2022 durch das Ingenieurbüro Schulz mit Gesamtkosten in Höhe von 171.000,00 € neu kalkuliert. Die Sanierung wird erst nach den anderen Maßnahmen angegangen. Jedoch sollte eine Einzäunung bereits im Jahr 2024 erfolgen. Dies wurde noch nicht durchgeführt, jedoch wurden die Kosten hierfür neu berechnet. Zudem wurden die geschätzten Kosten aufgrund der Preiserhöhungen um 10 % angepasst.</t>
  </si>
  <si>
    <t xml:space="preserve">Mittelanmeldung 2024 (Einzäungung) </t>
  </si>
  <si>
    <t xml:space="preserve"> neue Kosten Einzäunung</t>
  </si>
  <si>
    <t>2017 14</t>
  </si>
  <si>
    <t>Wasser- Sanierung HB Langenthal</t>
  </si>
  <si>
    <t>Sanierungsarbeiten zum Erhalt einer ordnungsgemäßen Trinkwasserversorgung, Beseitigung der Beanstandungen des Gesundheitsamtes. Der Gesamtaufwand wurde im Jahr 2022 durch das Ingenieurbüro Schulz mit Gesamtkosten in Höhe von 503.000,00 € neu kalkuliert. Die Sanierung wird erst nach den anderen Maßnahmen angegangen. Jedoch sollen kleine Maßnahmen bereits 2024 erfolgen.Zudem wurden die geschätzten Kosten aufgrund der Preiserhöhungen um 10 % angepasst.</t>
  </si>
  <si>
    <t xml:space="preserve"> Maßnahmen zum Objektschutz</t>
  </si>
  <si>
    <t>2017 15</t>
  </si>
  <si>
    <t>Wasser- Sanierung Quelle Igelsbach</t>
  </si>
  <si>
    <t>Sanierungsarbeiten zum Erhalt einer ordnungsgemäßen Trinkwasserversorgung, Beseitigung der Beanstandungen des Gesundheitsamtes. Der Gesamtaufwand wurde im Jahr 2022 durch das Ingenieurbüro Schulz mit Gesamtkosten in Höhe von 171.000,00 € neu kalkuliert. Die Quellsanierungen sollen nach den Sanierungen der Hochbehälter und Aufbereitungsanlagen angegangen werden. Jedoch sollen kleine Maßnahmen bereits 2025 erfolgen. Zudem wurden die geschätzten Kosten aufgrund der Preiserhöhungen um 10 % angepasst.</t>
  </si>
  <si>
    <t>2017 16</t>
  </si>
  <si>
    <t>Wasser- Sanierung Staatsquelle</t>
  </si>
  <si>
    <t>Sanierungsarbeiten zum Erhalt einer ordnungsgemäßen Trinkwasserversorgung, Beseitigung der Beanstandungen des Gesundheitsamtes. Die Quellsanierungen sollen nach den Sanierungen der Hochbehälter und Aufbereitungsanlagen angegangen werden (voraussichtlich nach 2028).Jedoch sollen kleine Maßnahmen bereits 2025 erfolgen. Zudem wurden die geschätzten Kosten aufgrund der Preiserhöhungen um 10 % angepasst.</t>
  </si>
  <si>
    <t>2017 17</t>
  </si>
  <si>
    <t>Wasser- Sanierung HB Schlössel</t>
  </si>
  <si>
    <t>Sanierungsarbeiten zum Erhalt einer ordnungsgemäßen Trinkwasserversorgung, Beseitigung der Beanstandungen des Gesundheitsamtes. Der Gesamtaufwand wurde im Jahr 2022 durch das Ingenieurbüro Schulz mit Gesamtkosten in Höhe von 665.500,00 € neu kalkuliert. Zudem wurden die geschätzten Kosten aufgrund der Preiserhöhungen um 10 % angepasst.</t>
  </si>
  <si>
    <t>Objektschutz + Einzäunung</t>
  </si>
  <si>
    <t>weitere Kosten Einzäunung</t>
  </si>
  <si>
    <t>2021 10</t>
  </si>
  <si>
    <t>Wasser- Verlegung Wasserleitung Langenthaler Straße</t>
  </si>
  <si>
    <t>In der Langenthaler Straße verläuft eine Wasserleitung unterhalb von zwei Wohngebäuden. Sollte die Leitung auf der Strecke unter einem der beide Gebäude einen Bruch erleiden, würde mit großer Wahrscheinlichkeit das Wohngebäude einen immensen Schaden nehmen, welcher von der Stadt zu erstatten wäre. Um dieses Risiko zu beseitigen, soll die Leitung vor den Grundstücken gekappt und an der Grundstücksgrenze neu verlegt werden. Nach Ortung der Leitung wurde festgestellt, dass auch im Bereich östlich der Straße "Am Schlössel" die Leitung auf Privatflächen unter mehreren Garagen verläuft. Somit ist mit einer Kostensteigerung auf knapp 400.000 € zu rechnen. Diese Maßnahme konnte 2024 nicht durchgeführt werden und soll nun im Jahr 2025 neu veranschlagt werden.Zudem wurden die geschätzten Kosten aufgrund der Preiserhöhungen um 10 % angepasst.</t>
  </si>
  <si>
    <t>Neuanmeldung der Maßnahme 2025</t>
  </si>
  <si>
    <t>2021 11</t>
  </si>
  <si>
    <t>Wasser- Schieberkreuze (Schächte) Ersheim</t>
  </si>
  <si>
    <t>In Ersheim müssen viele Schieberkreuze in Schächten erneuert werden, da diese nicht den Vorschriften entsprechen. Hier sind die Wasserschächte von den Abwasserschächten zu trennen. Diese Maßnahmen verschieben sich nun in die Jahre 2026 und 2027 gemäß den Planungen des IB Schulz. Zudem wurden die geschätzten Kosten aufgrund der Preiserhöhungen um 10 % angepasst.</t>
  </si>
  <si>
    <t>2021 16</t>
  </si>
  <si>
    <t>Wasser- Sanierung Quelle Langenthal</t>
  </si>
  <si>
    <t>Sanierungsarbeiten zum Erhalt einer ordnungsgemäßen Trinkwasserversorgung, Beseitigung der Beanstandungen des Gesundheitsamtes. Der Gesamtaufwand wurde im Jahr 2022 durch das Ingenieurbüro Schulz mit Gesamtkosten in Höhe von ca. 200.000,00 € neu kalkuliert. Die Quellsanierung soll nach den Sanierungen der Hochbehälter und Aufbereitungsanlagen ca. im Jahr 2029 angegangen werden. Im Jahr 2025 soll eine Einzäunung vorgenommen werden. Zudem wurden die geschätzten Kosten aufgrund der Preiserhöhungen um 10 % angepasst.</t>
  </si>
  <si>
    <t>2023 08</t>
  </si>
  <si>
    <t>Wasser, Erneuerung Schieberkreuze Kernstadt</t>
  </si>
  <si>
    <t>Es sollen im Jahr 2024 verschiedene Schieberkreuze in Hirschhorn erneuert werden. Diese Maßnahmen werden mit Kosten von ca. 40.000,00 € gemäß den Planungen des Büros Schulz zu buche schlagen.</t>
  </si>
  <si>
    <t>geplante Kosten</t>
  </si>
  <si>
    <t>Kostensteigerung 10 %</t>
  </si>
  <si>
    <t>=E128*0.1</t>
  </si>
  <si>
    <t>2023 15</t>
  </si>
  <si>
    <t>Wasser, Erschließung Quelle Ponyweide</t>
  </si>
  <si>
    <t>Es soll eine neue Quelle erschlossen werden. Mit dieser neuen Quelle könnte die Wasserversorgung von Hirschhorn komplett gesichert werden. Im Jahr 2024 wurde eine Kostensteigerung von 15 % der Baukosten von ehemals geplanten 320.000 € eingeplant.Im Jahr 2025 wurden die Kosten um weitere 32.000 € erhöht</t>
  </si>
  <si>
    <t>Planungskosten</t>
  </si>
  <si>
    <t>davon verausgabt</t>
  </si>
  <si>
    <t>=17907.76+39112.06</t>
  </si>
  <si>
    <t>noch übrig</t>
  </si>
  <si>
    <t>Bauliche Erschließung</t>
  </si>
  <si>
    <t>Kostesteigerungen ca. 15 %</t>
  </si>
  <si>
    <t>=E139*0.15</t>
  </si>
  <si>
    <t>Erhöhung der Mittel um 32.000 € + Neuansatz HH-Reste aus 2023 (18.000 €)</t>
  </si>
  <si>
    <t>2023 26</t>
  </si>
  <si>
    <t>Wasser- Erneuerung Wasserleitung Wehrbrücke</t>
  </si>
  <si>
    <t>Die Wasserleitung an bzw. unter der Wehrbrücke muss in Zunkuft erneuert werden um die Wasserversorgung von Ersheim sicherstellen zu können. Die Kosten werden auf 325.000 € geschätzt. Eine Umsetzung wird voraussichtlich nach 2029 erfolgen.</t>
  </si>
  <si>
    <t>2023 35</t>
  </si>
  <si>
    <t>Wasserversorgung- Grundstück Hämmelsbachquelle</t>
  </si>
  <si>
    <t>Um die Hämmelsbachquelle zu sichern, soll das Grundstück um die Quelle erworben werden.</t>
  </si>
  <si>
    <t>2024 02</t>
  </si>
  <si>
    <t>Wasser- Neuverlegung Ringleitung Ulfenbachstraße</t>
  </si>
  <si>
    <t>Nach Schilderung des IB Schulz muss die Ringleitung in der Ulfenbachstraße erneuert werden. Diese Maßnahme soll in den Jahren 2026 und 2027 erfolgen.</t>
  </si>
  <si>
    <t xml:space="preserve"> Gesamtkosten: 280 Meter 100 GGG Leitung bei 950 € je Meter</t>
  </si>
  <si>
    <t>Kostensteigerungen ca. 10 %</t>
  </si>
  <si>
    <t>2024 09</t>
  </si>
  <si>
    <t>Wasser- Datenlogger Igelsbach</t>
  </si>
  <si>
    <t>Nach den Mittelanmeldungen von Herrn Flachs sollten im Jahr 2024 10 weitere Datenlogger zur Ortung von Wasserrohrbrüchen in Igelsbach angeschafft werden.</t>
  </si>
  <si>
    <t>2024 30</t>
  </si>
  <si>
    <t>Wasser- Ringleitung Schönbr. Str/Zur Schönen Aussicht</t>
  </si>
  <si>
    <t>Um die Wasserversorgung von Ersheim nach einem Wasserrohrbruch sicherzustellen, wird eine neue Ringleitung erschlossen.</t>
  </si>
  <si>
    <t>2025 03</t>
  </si>
  <si>
    <t>Wasser- Datenlogger Lagenthal</t>
  </si>
  <si>
    <t>Nach den Mittelanmeldungen von Herrn Flachs sollten im Jahr 2025 10 weitere Datenlogger zur Ortung von Wasserrohrbrüchen in Langenthal angeschafft werden.</t>
  </si>
  <si>
    <t>2025 14</t>
  </si>
  <si>
    <t>Wasser- Notversorgung bei Leitungsbrüchen 2025</t>
  </si>
  <si>
    <t>Nach den Mittelanmeldungen von Herrn Flachs sollte ein Trinkwasserschlauch oder mehrere Trinkwasserschläuche von einer Gesamtlänge von ungefähr 100 Metern angeschafft werden um im Notfall eine Notversorgung herstellen zu können.</t>
  </si>
  <si>
    <t>2025 15</t>
  </si>
  <si>
    <t>Wasser- Aust. Rückspülk, + Pumpe Igelsbach</t>
  </si>
  <si>
    <t>Die Rückspülpumpe und der Rückspülkompressor in Igelsbach ist mittlerweile veraltet und teilweiese defekt und sollten deshlab erneuert werden.</t>
  </si>
  <si>
    <t>2025 16</t>
  </si>
  <si>
    <t>Wasser- Hydranten Tunnel</t>
  </si>
  <si>
    <t>Die Hydranten im Tunnel gehörten zum Wassernetz der Stadt Hirschhorn und müssen erneuert werden. Zudem auch die dazugehörigen Schieberkreuze.</t>
  </si>
  <si>
    <t>2025 18</t>
  </si>
  <si>
    <t>Wasser- Notstromerzeuger</t>
  </si>
  <si>
    <t>Nach den Mittelanmeldungen von Herrn Flachs sollten zwei Notstromerzeuger für die Wasserversorgung angeschafft werden. Hier sollte ein 15 KVA für Langenthal und Igelsbach und ein 55KVA für die Kernstadt Hirschhorn ausreichen.</t>
  </si>
  <si>
    <t>2025 27</t>
  </si>
  <si>
    <t>Wasser- Erneuerung Pumpenanl. Aufber. Lgt</t>
  </si>
  <si>
    <t xml:space="preserve">Die Pumpenanlage in der Aufbereitungsanlage Langenthal muss erneuert werden. Dies wurde früher unter den beiden Investitionsnummern 2029 13 und 2019 14 geführt. </t>
  </si>
  <si>
    <t>2027 02</t>
  </si>
  <si>
    <t>Wasser- Erneuerung der Wasserleitung Schlossweg</t>
  </si>
  <si>
    <t>Nach Schilderung des IB Schulz muss die Wasserleitung im Schlossweg erneuert werden. Diese Maßnahme soll voraussichtlich im Jahr 2028 erfolgen.</t>
  </si>
  <si>
    <t>2028 02</t>
  </si>
  <si>
    <t>Wasser- Erneuerung der Wasserleitung Klostergasse</t>
  </si>
  <si>
    <t>Nach Schilderung des IB Schulz muss die Wasserleitung im Schlossweg erneuert werden. Diese Maßnahme soll voraussichtlich im Jahr 2029 erfolgen.</t>
  </si>
  <si>
    <t>2013 13</t>
  </si>
  <si>
    <t>Hausanschlüsse Wasserversorgung</t>
  </si>
  <si>
    <t>Bedarf</t>
  </si>
  <si>
    <t>2024/26</t>
  </si>
  <si>
    <t>Rathaus- Öffentl. W-LAN</t>
  </si>
  <si>
    <t>Für das Rathaus soll eine Versorgung mit W-Lan für die Öffentlichkeit installiert werden.</t>
  </si>
  <si>
    <t>Mittelanmeldung 2024=</t>
  </si>
  <si>
    <t>2023 25</t>
  </si>
  <si>
    <t>Finanzverw.- Schreibtischstuhl</t>
  </si>
  <si>
    <t>Es muss ein neuer Bürostuhl für die Finanzverwaltung angeschafft werden.</t>
  </si>
  <si>
    <t>2025 05</t>
  </si>
  <si>
    <t>Finanzabteilung- höhenverst. Schreibtisch</t>
  </si>
  <si>
    <t>Es soll ein vorhanderner Schreibtisch umgebaut werden, sodass dieser höhenverstellbar wird.</t>
  </si>
  <si>
    <t>Einzahlung aus Abgängen von Vermögensgegenständen des Finanzanlagevermögen</t>
  </si>
  <si>
    <t>Rückführung der ausgegebenen Darlehen (Tilgung durch Dritte) im Rahmen des Städtebauförderungsprogramms und sozialen Wohnungsbaus</t>
  </si>
  <si>
    <t>2023/22</t>
  </si>
  <si>
    <t>Stadtkasse- Programm ePayment</t>
  </si>
  <si>
    <t>PM</t>
  </si>
  <si>
    <t xml:space="preserve">Damit das Online-Zugangsgesetz (OZG) erfüllt werden kann, muss die Möglichkeit geschaffen werden, das Dritte Rechnungen der Stadt über ein Online-Modul (z.B: Paypal, Vorkasse, usw.) zahlen können. Dies wird mit diesem Programm ermöglicht. </t>
  </si>
  <si>
    <t>Mittelanmeldung 2025 (Neuanmeldung der Verfallenen Mittel aus 2023)</t>
  </si>
  <si>
    <t>2025/08</t>
  </si>
  <si>
    <t>Stadtkasse- Schreibtischstühle</t>
  </si>
  <si>
    <t>LZ</t>
  </si>
  <si>
    <t>Es sollen zwei neue Schreibtischstühle angeschafft werden.</t>
  </si>
  <si>
    <t>2025/25</t>
  </si>
  <si>
    <t>Stadtkasse- Bildschirme</t>
  </si>
  <si>
    <t>Es sollen zwei neue Bildschirme angeschafft werden.</t>
  </si>
  <si>
    <t>2023/18</t>
  </si>
  <si>
    <t>Katastrophenschutz- 2 Stromerzeuger-Anhänger</t>
  </si>
  <si>
    <t>Um bei einem Notfallszenario vorbereitet zu sein, sollen zwei große Notstromaggreate (Anhänger) angeschafft werden. Hiermit könnte man dann auch z.B. das FFW-Gerätehaus in Hirschhorn mit Strom versorgen. Die Kosten werden auf rund 125.000 € je Anhänger geschätzt. Im Jahr 2023 sollte ein Gerät angeschafft werden und im Jahr 2024 ein weiteres. Dieses wurde über eine Verpflichtungsermächtigung im Haushalt 2023 gesichert. Da bisher noch kein Gerät angeschafft wurde, werden die nun verfallenen Mittel aus 2023 wieder neu im Jahr 2025 eingeplant. Jedoch mit der Einschränkung, dass für das zweite Gerät eine Verpflichtungsermächtigung für das Jahr 2026 eingeplant wird.</t>
  </si>
  <si>
    <t>2024/07</t>
  </si>
  <si>
    <t>Katastrophenschutz- Alarmierungssoftware</t>
  </si>
  <si>
    <t>Um alle Einheiten des KRITIS im Bedarfsfall alarmieren zu können und um Informationen möglichst schnell kommunizieren zu können soll eine Alarmierungssoftware angeschafft werden.</t>
  </si>
  <si>
    <t>2024/08</t>
  </si>
  <si>
    <t>Katastrophenschutz- Pavillion/Zelt</t>
  </si>
  <si>
    <t>Für den Katastrophenschutz soll ein Zelt oder ein Pavillion angeschafft werden.</t>
  </si>
  <si>
    <t>2022 26</t>
  </si>
  <si>
    <t>Gewerbeangel.- Programm Migewa21</t>
  </si>
  <si>
    <t>Es muss das neue Gewerbeprogramm angeschafft werden, da das alte nicht mehr supportet wird.</t>
  </si>
  <si>
    <t>2023/23</t>
  </si>
  <si>
    <t>Einwohnerw.- Programm OLAV</t>
  </si>
  <si>
    <t>Damit das Online-Zugangsgesetz (OZG) erfüllt werden kann, muss die Möglichkeit geschaffen werden, online Melde- und Passanträge zu stellen. Dies wird über dieses Programm ermöglicht. Die Umsetzung ist bereits seit 2023 geplant, die Ekom kam jedoch noch nicht dazu den Auftrag umzusetzen.</t>
  </si>
  <si>
    <t>2024/18</t>
  </si>
  <si>
    <t>Einwohnerwesen- Bürostuhl</t>
  </si>
  <si>
    <t>RK</t>
  </si>
  <si>
    <t>Der aktuelle Stuhl ist defekt, deshalb wird ein neuer benötigt</t>
  </si>
  <si>
    <t>2024/19</t>
  </si>
  <si>
    <t>Einwohnerwesen- höhenverst. Schreibtisch</t>
  </si>
  <si>
    <t>Aus gesundheitsfördenden Gründen soll ein höhenverstellbarer Schreibtisch angeschafft werden.</t>
  </si>
  <si>
    <t>Einzahlungen aus der Aufnahme von Krediten</t>
  </si>
  <si>
    <t>Der Kreditbedarf errechnet sich aus der Summe der Investitionen abzgl. den Zuweisungen, Zuschüssen, Beiträgen und anderen Einzahlungen. Gemäß Genehmigung zum Haushalt 2018 ist eine Nettoneuverschuldung nur mit einer Begründung der Einzelnen Maßnahmen möglich.</t>
  </si>
  <si>
    <t>Tilgungshöhe</t>
  </si>
  <si>
    <t>geplante Kreditaufnahme</t>
  </si>
  <si>
    <t xml:space="preserve">Netto-Neuverschuldung </t>
  </si>
  <si>
    <t>Invest Nr</t>
  </si>
  <si>
    <t>Bezeichnung</t>
  </si>
  <si>
    <t>Zuständig</t>
  </si>
  <si>
    <t>Kommentar</t>
  </si>
  <si>
    <t>Wert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</si>
</sst>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
    <xf numFmtId="0" fontId="0" fillId="0" borderId="0" xfId="0"/>
    <xf numFmtId="0" fontId="0" fillId="0" borderId="0" xfId="0" applyAlignment="1">
      <alignment vertical="top" wrapText="1"/>
    </xf>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1">
    <dxf>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7B4B06-B270-4F34-B79E-7E824AA02697}" name="Tabelle1" displayName="Tabelle1" ref="A1:E524" totalsRowShown="0">
  <autoFilter ref="A1:E524" xr:uid="{A67B4B06-B270-4F34-B79E-7E824AA02697}"/>
  <tableColumns count="5">
    <tableColumn id="1" xr3:uid="{1B04B1FF-9006-4999-B6DD-1171E917C742}" name="Invest Nr"/>
    <tableColumn id="2" xr3:uid="{17D85C70-4249-4B23-98CA-6B0F75D808D6}" name="Bezeichnung"/>
    <tableColumn id="3" xr3:uid="{91039B25-CE05-4D84-B640-74A8BE178ADC}" name="Zuständig"/>
    <tableColumn id="4" xr3:uid="{4EB0B9D1-0AE4-4090-AE8F-C12579822F03}" name="Kommentar" dataDxfId="0"/>
    <tableColumn id="5" xr3:uid="{E6FA4D1D-B154-4D4C-A60D-0015EE47D239}" name="Wert"/>
  </tableColumns>
  <tableStyleInfo name="TableStyleLight15"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2046D-5974-469C-92AE-DD204DD5BEEF}">
  <dimension ref="A1:E524"/>
  <sheetViews>
    <sheetView tabSelected="1" workbookViewId="0">
      <pane ySplit="1" topLeftCell="A2" activePane="bottomLeft" state="frozen"/>
      <selection pane="bottomLeft" activeCell="B14" sqref="B14"/>
    </sheetView>
  </sheetViews>
  <sheetFormatPr baseColWidth="10" defaultRowHeight="14"/>
  <cols>
    <col min="2" max="2" width="39.83203125" customWidth="1"/>
    <col min="3" max="3" width="10.33203125" customWidth="1"/>
    <col min="4" max="4" width="48.6640625" style="1" customWidth="1"/>
  </cols>
  <sheetData>
    <row r="1" spans="1:5">
      <c r="A1" t="s">
        <v>586</v>
      </c>
      <c r="B1" t="s">
        <v>587</v>
      </c>
      <c r="C1" t="s">
        <v>588</v>
      </c>
      <c r="D1" s="1" t="s">
        <v>589</v>
      </c>
      <c r="E1" t="s">
        <v>590</v>
      </c>
    </row>
    <row r="2" spans="1:5" ht="28">
      <c r="A2" t="s">
        <v>0</v>
      </c>
      <c r="B2" t="s">
        <v>1</v>
      </c>
      <c r="C2" t="s">
        <v>2</v>
      </c>
      <c r="D2" s="1" t="s">
        <v>3</v>
      </c>
    </row>
    <row r="3" spans="1:5">
      <c r="A3" t="s">
        <v>0</v>
      </c>
      <c r="B3" t="s">
        <v>1</v>
      </c>
      <c r="D3" s="1" t="s">
        <v>4</v>
      </c>
      <c r="E3">
        <v>800</v>
      </c>
    </row>
    <row r="4" spans="1:5" ht="28">
      <c r="A4" t="s">
        <v>5</v>
      </c>
      <c r="B4" t="s">
        <v>6</v>
      </c>
      <c r="C4" t="s">
        <v>7</v>
      </c>
      <c r="D4" s="1" t="s">
        <v>8</v>
      </c>
    </row>
    <row r="5" spans="1:5">
      <c r="A5" t="s">
        <v>5</v>
      </c>
      <c r="B5" t="s">
        <v>6</v>
      </c>
      <c r="D5" s="1" t="s">
        <v>4</v>
      </c>
      <c r="E5">
        <v>5000</v>
      </c>
    </row>
    <row r="6" spans="1:5">
      <c r="A6" t="s">
        <v>9</v>
      </c>
      <c r="B6" t="s">
        <v>10</v>
      </c>
      <c r="C6" t="s">
        <v>11</v>
      </c>
      <c r="D6" s="1" t="s">
        <v>12</v>
      </c>
    </row>
    <row r="7" spans="1:5">
      <c r="A7" t="s">
        <v>9</v>
      </c>
      <c r="B7" t="s">
        <v>10</v>
      </c>
      <c r="D7" s="1" t="s">
        <v>13</v>
      </c>
      <c r="E7">
        <v>1000</v>
      </c>
    </row>
    <row r="8" spans="1:5">
      <c r="A8" t="s">
        <v>9</v>
      </c>
      <c r="B8" t="s">
        <v>10</v>
      </c>
      <c r="D8" s="1" t="s">
        <v>14</v>
      </c>
      <c r="E8">
        <v>11000</v>
      </c>
    </row>
    <row r="9" spans="1:5">
      <c r="A9" t="s">
        <v>9</v>
      </c>
      <c r="B9" t="s">
        <v>10</v>
      </c>
      <c r="D9" s="1" t="s">
        <v>15</v>
      </c>
      <c r="E9">
        <v>500</v>
      </c>
    </row>
    <row r="10" spans="1:5">
      <c r="A10" t="s">
        <v>9</v>
      </c>
      <c r="B10" t="s">
        <v>10</v>
      </c>
      <c r="D10" s="1" t="s">
        <v>16</v>
      </c>
      <c r="E10">
        <v>2600</v>
      </c>
    </row>
    <row r="11" spans="1:5">
      <c r="A11" t="s">
        <v>9</v>
      </c>
      <c r="B11" t="s">
        <v>10</v>
      </c>
      <c r="D11" s="1" t="s">
        <v>17</v>
      </c>
      <c r="E11">
        <v>1500</v>
      </c>
    </row>
    <row r="12" spans="1:5">
      <c r="A12" t="s">
        <v>9</v>
      </c>
      <c r="B12" t="s">
        <v>10</v>
      </c>
      <c r="D12" s="1" t="s">
        <v>18</v>
      </c>
      <c r="E12">
        <v>2800</v>
      </c>
    </row>
    <row r="13" spans="1:5">
      <c r="A13" t="s">
        <v>9</v>
      </c>
      <c r="B13" t="s">
        <v>10</v>
      </c>
      <c r="D13" s="1" t="s">
        <v>19</v>
      </c>
      <c r="E13">
        <v>2000</v>
      </c>
    </row>
    <row r="14" spans="1:5">
      <c r="A14" t="s">
        <v>9</v>
      </c>
      <c r="B14" t="s">
        <v>10</v>
      </c>
      <c r="D14" s="1" t="s">
        <v>20</v>
      </c>
      <c r="E14">
        <v>2300</v>
      </c>
    </row>
    <row r="15" spans="1:5">
      <c r="A15" t="s">
        <v>9</v>
      </c>
      <c r="B15" t="s">
        <v>10</v>
      </c>
      <c r="D15" s="1" t="s">
        <v>21</v>
      </c>
      <c r="E15">
        <v>1500</v>
      </c>
    </row>
    <row r="16" spans="1:5">
      <c r="A16" t="s">
        <v>9</v>
      </c>
      <c r="B16" t="s">
        <v>10</v>
      </c>
      <c r="D16" s="1" t="s">
        <v>22</v>
      </c>
      <c r="E16">
        <v>4900</v>
      </c>
    </row>
    <row r="17" spans="1:5">
      <c r="A17" t="s">
        <v>9</v>
      </c>
      <c r="B17" t="s">
        <v>10</v>
      </c>
      <c r="D17" s="1" t="s">
        <v>23</v>
      </c>
      <c r="E17">
        <v>2500</v>
      </c>
    </row>
    <row r="18" spans="1:5">
      <c r="A18" t="s">
        <v>9</v>
      </c>
      <c r="B18" t="s">
        <v>10</v>
      </c>
      <c r="D18" s="1" t="s">
        <v>24</v>
      </c>
      <c r="E18">
        <v>1000</v>
      </c>
    </row>
    <row r="19" spans="1:5">
      <c r="A19" t="s">
        <v>9</v>
      </c>
      <c r="B19" t="s">
        <v>10</v>
      </c>
      <c r="D19" s="1" t="s">
        <v>25</v>
      </c>
      <c r="E19">
        <v>2500</v>
      </c>
    </row>
    <row r="20" spans="1:5">
      <c r="A20" t="s">
        <v>9</v>
      </c>
      <c r="B20" t="s">
        <v>10</v>
      </c>
      <c r="D20" s="1" t="s">
        <v>26</v>
      </c>
      <c r="E20">
        <v>750</v>
      </c>
    </row>
    <row r="21" spans="1:5">
      <c r="A21" t="s">
        <v>9</v>
      </c>
      <c r="B21" t="s">
        <v>10</v>
      </c>
      <c r="D21" s="1" t="s">
        <v>27</v>
      </c>
      <c r="E21">
        <v>550</v>
      </c>
    </row>
    <row r="22" spans="1:5">
      <c r="A22" t="s">
        <v>9</v>
      </c>
      <c r="B22" t="s">
        <v>10</v>
      </c>
      <c r="D22" s="1" t="s">
        <v>28</v>
      </c>
      <c r="E22">
        <v>5000</v>
      </c>
    </row>
    <row r="23" spans="1:5">
      <c r="A23" t="s">
        <v>9</v>
      </c>
      <c r="B23" t="s">
        <v>10</v>
      </c>
      <c r="D23" s="1" t="s">
        <v>29</v>
      </c>
      <c r="E23">
        <v>700</v>
      </c>
    </row>
    <row r="24" spans="1:5">
      <c r="A24" t="s">
        <v>9</v>
      </c>
      <c r="B24" t="s">
        <v>10</v>
      </c>
      <c r="D24" s="1" t="s">
        <v>30</v>
      </c>
      <c r="E24">
        <v>7000</v>
      </c>
    </row>
    <row r="25" spans="1:5">
      <c r="A25" t="s">
        <v>9</v>
      </c>
      <c r="B25" t="s">
        <v>10</v>
      </c>
      <c r="D25" s="1" t="s">
        <v>31</v>
      </c>
      <c r="E25" t="e">
        <f ca="1">_xludf.SUM(E5:E23)</f>
        <v>#NAME?</v>
      </c>
    </row>
    <row r="26" spans="1:5">
      <c r="A26" t="s">
        <v>9</v>
      </c>
      <c r="B26" t="s">
        <v>10</v>
      </c>
      <c r="D26" s="1" t="s">
        <v>32</v>
      </c>
      <c r="E26">
        <v>39000</v>
      </c>
    </row>
    <row r="27" spans="1:5">
      <c r="A27" t="s">
        <v>9</v>
      </c>
      <c r="B27" t="s">
        <v>10</v>
      </c>
      <c r="D27" s="1" t="s">
        <v>33</v>
      </c>
      <c r="E27">
        <v>20000</v>
      </c>
    </row>
    <row r="28" spans="1:5" ht="70">
      <c r="A28" t="s">
        <v>34</v>
      </c>
      <c r="B28" t="s">
        <v>35</v>
      </c>
      <c r="D28" s="1" t="s">
        <v>36</v>
      </c>
      <c r="E28">
        <v>15000</v>
      </c>
    </row>
    <row r="29" spans="1:5">
      <c r="A29" t="s">
        <v>34</v>
      </c>
      <c r="B29" t="s">
        <v>35</v>
      </c>
      <c r="D29" s="1" t="s">
        <v>37</v>
      </c>
      <c r="E29" t="e">
        <f ca="1">_xludf.SUM(E29:E30)</f>
        <v>#NAME?</v>
      </c>
    </row>
    <row r="30" spans="1:5" ht="84">
      <c r="A30" t="s">
        <v>38</v>
      </c>
      <c r="B30" t="s">
        <v>39</v>
      </c>
      <c r="C30" t="s">
        <v>11</v>
      </c>
      <c r="D30" s="1" t="s">
        <v>40</v>
      </c>
    </row>
    <row r="31" spans="1:5">
      <c r="A31" t="s">
        <v>38</v>
      </c>
      <c r="B31" t="s">
        <v>39</v>
      </c>
      <c r="D31" s="1" t="s">
        <v>4</v>
      </c>
      <c r="E31">
        <v>700000</v>
      </c>
    </row>
    <row r="32" spans="1:5" ht="70">
      <c r="A32" t="s">
        <v>41</v>
      </c>
      <c r="B32" t="s">
        <v>42</v>
      </c>
      <c r="C32" t="s">
        <v>11</v>
      </c>
      <c r="D32" s="1" t="s">
        <v>43</v>
      </c>
    </row>
    <row r="33" spans="1:5">
      <c r="A33" t="s">
        <v>41</v>
      </c>
      <c r="B33" t="s">
        <v>42</v>
      </c>
      <c r="D33" s="1" t="s">
        <v>44</v>
      </c>
      <c r="E33">
        <v>500000</v>
      </c>
    </row>
    <row r="34" spans="1:5">
      <c r="A34" t="s">
        <v>45</v>
      </c>
      <c r="B34" t="s">
        <v>46</v>
      </c>
    </row>
    <row r="35" spans="1:5" ht="56">
      <c r="A35" t="s">
        <v>47</v>
      </c>
      <c r="B35" t="s">
        <v>11</v>
      </c>
      <c r="D35" s="1" t="s">
        <v>48</v>
      </c>
    </row>
    <row r="36" spans="1:5">
      <c r="A36" t="s">
        <v>45</v>
      </c>
      <c r="B36" t="s">
        <v>46</v>
      </c>
    </row>
    <row r="37" spans="1:5">
      <c r="A37" t="s">
        <v>47</v>
      </c>
      <c r="C37" t="s">
        <v>49</v>
      </c>
      <c r="D37" s="1">
        <v>120000</v>
      </c>
    </row>
    <row r="38" spans="1:5" ht="56">
      <c r="A38" t="s">
        <v>50</v>
      </c>
      <c r="B38" t="s">
        <v>51</v>
      </c>
      <c r="C38" t="s">
        <v>11</v>
      </c>
      <c r="D38" s="1" t="s">
        <v>52</v>
      </c>
    </row>
    <row r="39" spans="1:5">
      <c r="A39" t="s">
        <v>50</v>
      </c>
      <c r="B39" t="s">
        <v>51</v>
      </c>
      <c r="D39" s="1" t="s">
        <v>53</v>
      </c>
      <c r="E39">
        <v>120000</v>
      </c>
    </row>
    <row r="40" spans="1:5" ht="56">
      <c r="A40" t="s">
        <v>54</v>
      </c>
      <c r="B40" t="s">
        <v>55</v>
      </c>
      <c r="C40" t="s">
        <v>11</v>
      </c>
      <c r="D40" s="1" t="s">
        <v>56</v>
      </c>
    </row>
    <row r="41" spans="1:5">
      <c r="A41" t="s">
        <v>54</v>
      </c>
      <c r="B41" t="s">
        <v>55</v>
      </c>
      <c r="D41" s="1" t="s">
        <v>53</v>
      </c>
      <c r="E41">
        <v>80000</v>
      </c>
    </row>
    <row r="42" spans="1:5" ht="56">
      <c r="A42" t="s">
        <v>57</v>
      </c>
      <c r="B42" t="s">
        <v>58</v>
      </c>
      <c r="C42" t="s">
        <v>11</v>
      </c>
      <c r="D42" s="1" t="s">
        <v>59</v>
      </c>
    </row>
    <row r="43" spans="1:5">
      <c r="A43" t="s">
        <v>57</v>
      </c>
      <c r="B43" t="s">
        <v>58</v>
      </c>
      <c r="D43" s="1" t="s">
        <v>60</v>
      </c>
      <c r="E43">
        <v>60000</v>
      </c>
    </row>
    <row r="44" spans="1:5">
      <c r="A44" t="s">
        <v>61</v>
      </c>
      <c r="B44" t="s">
        <v>58</v>
      </c>
      <c r="C44" t="s">
        <v>62</v>
      </c>
      <c r="D44" s="1" t="s">
        <v>63</v>
      </c>
    </row>
    <row r="45" spans="1:5" ht="28">
      <c r="A45" t="s">
        <v>64</v>
      </c>
      <c r="B45" t="s">
        <v>58</v>
      </c>
      <c r="D45" s="1" t="s">
        <v>65</v>
      </c>
    </row>
    <row r="46" spans="1:5">
      <c r="A46" t="s">
        <v>64</v>
      </c>
      <c r="B46" t="s">
        <v>58</v>
      </c>
      <c r="D46" s="1" t="s">
        <v>66</v>
      </c>
      <c r="E46">
        <v>15000</v>
      </c>
    </row>
    <row r="47" spans="1:5">
      <c r="A47" t="s">
        <v>67</v>
      </c>
      <c r="B47" t="s">
        <v>68</v>
      </c>
      <c r="C47" t="s">
        <v>11</v>
      </c>
      <c r="D47" s="1" t="s">
        <v>69</v>
      </c>
    </row>
    <row r="48" spans="1:5">
      <c r="A48" t="s">
        <v>67</v>
      </c>
      <c r="B48" t="s">
        <v>68</v>
      </c>
      <c r="D48" s="1" t="s">
        <v>24</v>
      </c>
      <c r="E48">
        <v>2000</v>
      </c>
    </row>
    <row r="49" spans="1:5">
      <c r="A49" t="s">
        <v>67</v>
      </c>
      <c r="B49" t="s">
        <v>68</v>
      </c>
      <c r="D49" s="1" t="s">
        <v>70</v>
      </c>
      <c r="E49">
        <v>2450</v>
      </c>
    </row>
    <row r="50" spans="1:5">
      <c r="A50" t="s">
        <v>67</v>
      </c>
      <c r="B50" t="s">
        <v>68</v>
      </c>
      <c r="D50" s="1" t="s">
        <v>71</v>
      </c>
      <c r="E50">
        <v>550</v>
      </c>
    </row>
    <row r="51" spans="1:5">
      <c r="A51" t="s">
        <v>67</v>
      </c>
      <c r="B51" t="s">
        <v>68</v>
      </c>
      <c r="D51" s="1" t="s">
        <v>72</v>
      </c>
      <c r="E51">
        <v>800</v>
      </c>
    </row>
    <row r="52" spans="1:5">
      <c r="A52" t="s">
        <v>67</v>
      </c>
      <c r="B52" t="s">
        <v>68</v>
      </c>
      <c r="D52" s="1" t="s">
        <v>73</v>
      </c>
      <c r="E52">
        <v>700</v>
      </c>
    </row>
    <row r="53" spans="1:5">
      <c r="A53" t="s">
        <v>67</v>
      </c>
      <c r="B53" t="s">
        <v>68</v>
      </c>
      <c r="D53" s="1" t="s">
        <v>74</v>
      </c>
      <c r="E53">
        <v>800</v>
      </c>
    </row>
    <row r="54" spans="1:5">
      <c r="A54" t="s">
        <v>67</v>
      </c>
      <c r="B54" t="s">
        <v>68</v>
      </c>
      <c r="D54" s="1" t="s">
        <v>75</v>
      </c>
      <c r="E54" t="e">
        <f ca="1">_xludf.SUM(E6:E12)</f>
        <v>#NAME?</v>
      </c>
    </row>
    <row r="55" spans="1:5">
      <c r="A55" t="s">
        <v>67</v>
      </c>
      <c r="B55" t="s">
        <v>68</v>
      </c>
      <c r="D55" s="1" t="s">
        <v>33</v>
      </c>
      <c r="E55">
        <v>10000</v>
      </c>
    </row>
    <row r="56" spans="1:5" ht="238">
      <c r="A56" t="s">
        <v>76</v>
      </c>
      <c r="B56" t="s">
        <v>77</v>
      </c>
      <c r="D56" s="1" t="s">
        <v>78</v>
      </c>
    </row>
    <row r="57" spans="1:5">
      <c r="A57" t="s">
        <v>76</v>
      </c>
      <c r="B57" t="s">
        <v>77</v>
      </c>
      <c r="D57" s="1">
        <v>2021</v>
      </c>
      <c r="E57">
        <v>30000</v>
      </c>
    </row>
    <row r="58" spans="1:5">
      <c r="A58" t="s">
        <v>76</v>
      </c>
      <c r="B58" t="s">
        <v>77</v>
      </c>
      <c r="D58" s="1">
        <v>2022</v>
      </c>
      <c r="E58">
        <v>0</v>
      </c>
    </row>
    <row r="59" spans="1:5">
      <c r="A59" t="s">
        <v>76</v>
      </c>
      <c r="B59" t="s">
        <v>77</v>
      </c>
      <c r="D59" s="1" t="s">
        <v>79</v>
      </c>
      <c r="E59">
        <v>55000</v>
      </c>
    </row>
    <row r="60" spans="1:5" ht="28">
      <c r="A60" t="s">
        <v>76</v>
      </c>
      <c r="B60" t="s">
        <v>77</v>
      </c>
      <c r="D60" s="1" t="s">
        <v>80</v>
      </c>
      <c r="E60">
        <v>18338</v>
      </c>
    </row>
    <row r="61" spans="1:5">
      <c r="A61" t="s">
        <v>76</v>
      </c>
      <c r="B61" t="s">
        <v>77</v>
      </c>
      <c r="D61" s="1" t="s">
        <v>81</v>
      </c>
      <c r="E61">
        <f>E24+E23</f>
        <v>7700</v>
      </c>
    </row>
    <row r="62" spans="1:5">
      <c r="A62" t="s">
        <v>76</v>
      </c>
      <c r="B62" t="s">
        <v>77</v>
      </c>
      <c r="D62" s="1" t="s">
        <v>82</v>
      </c>
      <c r="E62">
        <v>5000</v>
      </c>
    </row>
    <row r="63" spans="1:5" ht="28">
      <c r="A63" t="s">
        <v>76</v>
      </c>
      <c r="B63" t="s">
        <v>77</v>
      </c>
      <c r="D63" s="1" t="s">
        <v>83</v>
      </c>
      <c r="E63" t="s">
        <v>84</v>
      </c>
    </row>
    <row r="64" spans="1:5">
      <c r="A64" t="s">
        <v>76</v>
      </c>
      <c r="B64" t="s">
        <v>77</v>
      </c>
      <c r="D64" s="1" t="s">
        <v>85</v>
      </c>
      <c r="E64">
        <f>E28</f>
        <v>15000</v>
      </c>
    </row>
    <row r="65" spans="1:5">
      <c r="A65" t="s">
        <v>76</v>
      </c>
      <c r="B65" t="s">
        <v>77</v>
      </c>
      <c r="D65" s="1" t="s">
        <v>75</v>
      </c>
      <c r="E65" t="e">
        <f ca="1">E29</f>
        <v>#NAME?</v>
      </c>
    </row>
    <row r="66" spans="1:5">
      <c r="A66" t="s">
        <v>76</v>
      </c>
      <c r="B66" t="s">
        <v>77</v>
      </c>
      <c r="D66" s="1" t="s">
        <v>86</v>
      </c>
      <c r="E66">
        <v>2000000</v>
      </c>
    </row>
    <row r="67" spans="1:5">
      <c r="A67" t="s">
        <v>76</v>
      </c>
      <c r="B67" t="s">
        <v>77</v>
      </c>
      <c r="D67" s="1" t="s">
        <v>53</v>
      </c>
      <c r="E67">
        <v>2000000</v>
      </c>
    </row>
    <row r="68" spans="1:5">
      <c r="A68" t="s">
        <v>87</v>
      </c>
      <c r="B68" t="s">
        <v>88</v>
      </c>
      <c r="C68" t="s">
        <v>11</v>
      </c>
      <c r="D68" s="1" t="s">
        <v>89</v>
      </c>
    </row>
    <row r="69" spans="1:5" ht="252">
      <c r="A69" t="s">
        <v>87</v>
      </c>
      <c r="B69" t="s">
        <v>88</v>
      </c>
      <c r="D69" s="1" t="s">
        <v>90</v>
      </c>
    </row>
    <row r="70" spans="1:5">
      <c r="A70" t="s">
        <v>87</v>
      </c>
      <c r="B70" t="s">
        <v>88</v>
      </c>
      <c r="D70" s="1" t="s">
        <v>82</v>
      </c>
      <c r="E70">
        <v>283000</v>
      </c>
    </row>
    <row r="71" spans="1:5">
      <c r="A71" t="s">
        <v>87</v>
      </c>
      <c r="B71" t="s">
        <v>88</v>
      </c>
      <c r="D71" s="1" t="s">
        <v>91</v>
      </c>
      <c r="E71">
        <v>5000</v>
      </c>
    </row>
    <row r="72" spans="1:5">
      <c r="A72" t="s">
        <v>87</v>
      </c>
      <c r="B72" t="s">
        <v>88</v>
      </c>
      <c r="D72" s="1" t="s">
        <v>92</v>
      </c>
      <c r="E72">
        <f>E38+E37</f>
        <v>0</v>
      </c>
    </row>
    <row r="73" spans="1:5" ht="56">
      <c r="A73" t="s">
        <v>93</v>
      </c>
      <c r="B73" t="s">
        <v>94</v>
      </c>
      <c r="D73" s="1" t="s">
        <v>95</v>
      </c>
    </row>
    <row r="74" spans="1:5">
      <c r="A74" t="s">
        <v>93</v>
      </c>
      <c r="B74" t="s">
        <v>94</v>
      </c>
      <c r="D74" s="1" t="s">
        <v>96</v>
      </c>
      <c r="E74">
        <v>3700</v>
      </c>
    </row>
    <row r="75" spans="1:5" ht="28">
      <c r="A75" t="s">
        <v>93</v>
      </c>
      <c r="B75" t="s">
        <v>94</v>
      </c>
      <c r="D75" s="1" t="s">
        <v>97</v>
      </c>
    </row>
    <row r="76" spans="1:5">
      <c r="A76" t="s">
        <v>93</v>
      </c>
      <c r="B76" t="s">
        <v>94</v>
      </c>
      <c r="D76" s="1" t="s">
        <v>75</v>
      </c>
      <c r="E76">
        <v>1000</v>
      </c>
    </row>
    <row r="77" spans="1:5">
      <c r="A77" t="s">
        <v>61</v>
      </c>
      <c r="B77" t="s">
        <v>94</v>
      </c>
      <c r="C77" t="s">
        <v>62</v>
      </c>
      <c r="D77" s="1" t="s">
        <v>63</v>
      </c>
    </row>
    <row r="78" spans="1:5">
      <c r="A78" t="s">
        <v>64</v>
      </c>
      <c r="B78" t="s">
        <v>94</v>
      </c>
      <c r="D78" s="1" t="s">
        <v>98</v>
      </c>
    </row>
    <row r="79" spans="1:5">
      <c r="A79" t="s">
        <v>64</v>
      </c>
      <c r="B79" t="s">
        <v>94</v>
      </c>
      <c r="D79" s="1">
        <v>2024</v>
      </c>
      <c r="E79">
        <v>31300</v>
      </c>
    </row>
    <row r="80" spans="1:5">
      <c r="A80" t="s">
        <v>99</v>
      </c>
      <c r="B80" t="s">
        <v>100</v>
      </c>
      <c r="C80" t="s">
        <v>101</v>
      </c>
      <c r="D80" s="1" t="s">
        <v>102</v>
      </c>
    </row>
    <row r="81" spans="1:5">
      <c r="A81" t="s">
        <v>99</v>
      </c>
      <c r="B81" t="s">
        <v>100</v>
      </c>
      <c r="D81" s="1" t="s">
        <v>103</v>
      </c>
      <c r="E81">
        <v>500</v>
      </c>
    </row>
    <row r="82" spans="1:5">
      <c r="A82" t="s">
        <v>99</v>
      </c>
      <c r="B82" t="s">
        <v>100</v>
      </c>
      <c r="D82" s="1" t="s">
        <v>104</v>
      </c>
      <c r="E82">
        <v>3000</v>
      </c>
    </row>
    <row r="83" spans="1:5">
      <c r="A83" t="s">
        <v>99</v>
      </c>
      <c r="B83" t="s">
        <v>100</v>
      </c>
      <c r="D83" s="1" t="s">
        <v>105</v>
      </c>
      <c r="E83">
        <v>1000</v>
      </c>
    </row>
    <row r="84" spans="1:5">
      <c r="A84" t="s">
        <v>99</v>
      </c>
      <c r="B84" t="s">
        <v>100</v>
      </c>
      <c r="D84" s="1" t="s">
        <v>106</v>
      </c>
      <c r="E84">
        <v>500</v>
      </c>
    </row>
    <row r="85" spans="1:5">
      <c r="A85" t="s">
        <v>99</v>
      </c>
      <c r="B85" t="s">
        <v>100</v>
      </c>
      <c r="D85" s="1" t="s">
        <v>107</v>
      </c>
      <c r="E85">
        <v>1500</v>
      </c>
    </row>
    <row r="86" spans="1:5">
      <c r="A86" t="s">
        <v>99</v>
      </c>
      <c r="B86" t="s">
        <v>100</v>
      </c>
      <c r="D86" s="1" t="s">
        <v>108</v>
      </c>
      <c r="E86">
        <v>1500</v>
      </c>
    </row>
    <row r="87" spans="1:5">
      <c r="A87" t="s">
        <v>99</v>
      </c>
      <c r="B87" t="s">
        <v>100</v>
      </c>
      <c r="D87" s="1" t="s">
        <v>85</v>
      </c>
      <c r="E87" t="e">
        <f ca="1">_xludf.SUM(E6:E11)</f>
        <v>#NAME?</v>
      </c>
    </row>
    <row r="88" spans="1:5">
      <c r="A88" t="s">
        <v>99</v>
      </c>
      <c r="B88" t="s">
        <v>100</v>
      </c>
      <c r="D88" s="1" t="s">
        <v>33</v>
      </c>
      <c r="E88">
        <v>5000</v>
      </c>
    </row>
    <row r="89" spans="1:5" ht="126">
      <c r="A89" t="s">
        <v>109</v>
      </c>
      <c r="B89" t="s">
        <v>110</v>
      </c>
      <c r="C89" t="s">
        <v>111</v>
      </c>
      <c r="D89" s="1" t="s">
        <v>112</v>
      </c>
    </row>
    <row r="90" spans="1:5">
      <c r="A90" t="s">
        <v>109</v>
      </c>
      <c r="B90" t="s">
        <v>110</v>
      </c>
      <c r="D90" s="1" t="s">
        <v>113</v>
      </c>
      <c r="E90">
        <v>5000</v>
      </c>
    </row>
    <row r="91" spans="1:5">
      <c r="A91" t="s">
        <v>109</v>
      </c>
      <c r="B91" t="s">
        <v>110</v>
      </c>
      <c r="D91" s="1" t="s">
        <v>114</v>
      </c>
      <c r="E91">
        <v>4000</v>
      </c>
    </row>
    <row r="92" spans="1:5">
      <c r="A92" t="s">
        <v>109</v>
      </c>
      <c r="B92" t="s">
        <v>110</v>
      </c>
      <c r="D92" s="1" t="s">
        <v>115</v>
      </c>
      <c r="E92">
        <f>E19+E20</f>
        <v>3250</v>
      </c>
    </row>
    <row r="93" spans="1:5">
      <c r="A93" t="s">
        <v>109</v>
      </c>
      <c r="B93" t="s">
        <v>110</v>
      </c>
      <c r="D93" s="1" t="s">
        <v>116</v>
      </c>
      <c r="E93">
        <v>2500</v>
      </c>
    </row>
    <row r="94" spans="1:5">
      <c r="A94" t="s">
        <v>109</v>
      </c>
      <c r="B94" t="s">
        <v>110</v>
      </c>
      <c r="D94" s="1" t="s">
        <v>117</v>
      </c>
      <c r="E94">
        <v>50000</v>
      </c>
    </row>
    <row r="95" spans="1:5">
      <c r="A95" t="s">
        <v>109</v>
      </c>
      <c r="B95" t="s">
        <v>110</v>
      </c>
      <c r="D95" s="1" t="s">
        <v>118</v>
      </c>
      <c r="E95">
        <v>500000</v>
      </c>
    </row>
    <row r="96" spans="1:5">
      <c r="A96" t="s">
        <v>109</v>
      </c>
      <c r="B96" t="s">
        <v>110</v>
      </c>
      <c r="D96" s="1" t="s">
        <v>119</v>
      </c>
      <c r="E96">
        <f>E21+E22+E23+E24</f>
        <v>13250</v>
      </c>
    </row>
    <row r="97" spans="1:5" ht="28">
      <c r="A97" t="s">
        <v>120</v>
      </c>
      <c r="B97" t="s">
        <v>121</v>
      </c>
      <c r="C97" t="s">
        <v>101</v>
      </c>
      <c r="D97" s="1" t="s">
        <v>122</v>
      </c>
    </row>
    <row r="98" spans="1:5">
      <c r="A98" t="s">
        <v>120</v>
      </c>
      <c r="B98" t="s">
        <v>121</v>
      </c>
      <c r="D98" s="1" t="s">
        <v>123</v>
      </c>
      <c r="E98">
        <v>3500</v>
      </c>
    </row>
    <row r="99" spans="1:5">
      <c r="A99" t="s">
        <v>120</v>
      </c>
      <c r="B99" t="s">
        <v>121</v>
      </c>
      <c r="D99" s="1" t="s">
        <v>124</v>
      </c>
      <c r="E99">
        <v>800</v>
      </c>
    </row>
    <row r="100" spans="1:5">
      <c r="A100" t="s">
        <v>120</v>
      </c>
      <c r="B100" t="s">
        <v>121</v>
      </c>
      <c r="D100" s="1" t="s">
        <v>103</v>
      </c>
      <c r="E100">
        <v>2000</v>
      </c>
    </row>
    <row r="101" spans="1:5">
      <c r="A101" t="s">
        <v>120</v>
      </c>
      <c r="B101" t="s">
        <v>121</v>
      </c>
      <c r="D101" s="1" t="s">
        <v>85</v>
      </c>
      <c r="E101" t="e">
        <f ca="1">_xludf.SUM(E30:E32)</f>
        <v>#NAME?</v>
      </c>
    </row>
    <row r="102" spans="1:5">
      <c r="A102" t="s">
        <v>61</v>
      </c>
      <c r="B102" t="s">
        <v>121</v>
      </c>
      <c r="C102" t="s">
        <v>62</v>
      </c>
      <c r="D102" s="1" t="s">
        <v>63</v>
      </c>
    </row>
    <row r="103" spans="1:5" ht="28">
      <c r="A103" t="s">
        <v>64</v>
      </c>
      <c r="B103" t="s">
        <v>121</v>
      </c>
      <c r="D103" s="1" t="s">
        <v>125</v>
      </c>
    </row>
    <row r="104" spans="1:5">
      <c r="A104" t="s">
        <v>64</v>
      </c>
      <c r="B104" t="s">
        <v>121</v>
      </c>
      <c r="D104" s="1">
        <v>2025</v>
      </c>
      <c r="E104">
        <v>4300</v>
      </c>
    </row>
    <row r="105" spans="1:5">
      <c r="A105" t="s">
        <v>126</v>
      </c>
      <c r="B105" t="s">
        <v>127</v>
      </c>
      <c r="C105" t="s">
        <v>128</v>
      </c>
      <c r="D105" s="1" t="s">
        <v>129</v>
      </c>
    </row>
    <row r="106" spans="1:5">
      <c r="A106" t="s">
        <v>126</v>
      </c>
      <c r="B106" t="s">
        <v>127</v>
      </c>
      <c r="D106" s="1" t="s">
        <v>103</v>
      </c>
      <c r="E106">
        <v>500</v>
      </c>
    </row>
    <row r="107" spans="1:5">
      <c r="A107" t="s">
        <v>126</v>
      </c>
      <c r="B107" t="s">
        <v>127</v>
      </c>
      <c r="D107" s="1" t="s">
        <v>130</v>
      </c>
      <c r="E107">
        <v>1500</v>
      </c>
    </row>
    <row r="108" spans="1:5">
      <c r="A108" t="s">
        <v>126</v>
      </c>
      <c r="B108" t="s">
        <v>127</v>
      </c>
      <c r="D108" s="1" t="s">
        <v>131</v>
      </c>
      <c r="E108" t="e">
        <f ca="1">_xludf.SUM(E5:E6)</f>
        <v>#NAME?</v>
      </c>
    </row>
    <row r="109" spans="1:5">
      <c r="A109" t="s">
        <v>126</v>
      </c>
      <c r="B109" t="s">
        <v>127</v>
      </c>
      <c r="D109" s="1" t="s">
        <v>132</v>
      </c>
      <c r="E109">
        <v>5000</v>
      </c>
    </row>
    <row r="110" spans="1:5" ht="28">
      <c r="A110" t="s">
        <v>133</v>
      </c>
      <c r="B110" t="s">
        <v>100</v>
      </c>
      <c r="C110" t="s">
        <v>128</v>
      </c>
      <c r="D110" s="1" t="s">
        <v>122</v>
      </c>
    </row>
    <row r="111" spans="1:5">
      <c r="A111" t="s">
        <v>133</v>
      </c>
      <c r="B111" t="s">
        <v>100</v>
      </c>
      <c r="D111" s="1" t="s">
        <v>134</v>
      </c>
      <c r="E111">
        <v>3500</v>
      </c>
    </row>
    <row r="112" spans="1:5">
      <c r="A112" t="s">
        <v>133</v>
      </c>
      <c r="B112" t="s">
        <v>100</v>
      </c>
      <c r="D112" s="1" t="s">
        <v>135</v>
      </c>
      <c r="E112">
        <v>2500</v>
      </c>
    </row>
    <row r="113" spans="1:5">
      <c r="A113" t="s">
        <v>133</v>
      </c>
      <c r="B113" t="s">
        <v>100</v>
      </c>
      <c r="D113" s="1" t="s">
        <v>103</v>
      </c>
      <c r="E113">
        <v>2000</v>
      </c>
    </row>
    <row r="114" spans="1:5">
      <c r="A114" t="s">
        <v>133</v>
      </c>
      <c r="B114" t="s">
        <v>100</v>
      </c>
      <c r="D114" s="1" t="s">
        <v>85</v>
      </c>
      <c r="E114" t="e">
        <f ca="1">_xludf.SUM(E15:E17)</f>
        <v>#NAME?</v>
      </c>
    </row>
    <row r="115" spans="1:5">
      <c r="A115" t="s">
        <v>61</v>
      </c>
      <c r="B115" t="s">
        <v>100</v>
      </c>
      <c r="C115" t="s">
        <v>62</v>
      </c>
      <c r="D115" s="1" t="s">
        <v>63</v>
      </c>
    </row>
    <row r="116" spans="1:5" ht="28">
      <c r="A116" t="s">
        <v>64</v>
      </c>
      <c r="B116" t="s">
        <v>100</v>
      </c>
      <c r="D116" s="1" t="s">
        <v>136</v>
      </c>
    </row>
    <row r="117" spans="1:5">
      <c r="A117" t="s">
        <v>64</v>
      </c>
      <c r="B117" t="s">
        <v>100</v>
      </c>
      <c r="D117" s="1">
        <v>2025</v>
      </c>
      <c r="E117">
        <v>6000</v>
      </c>
    </row>
    <row r="118" spans="1:5" ht="28">
      <c r="A118" t="s">
        <v>137</v>
      </c>
      <c r="B118" t="s">
        <v>138</v>
      </c>
      <c r="D118" s="1" t="s">
        <v>139</v>
      </c>
      <c r="E118">
        <v>0</v>
      </c>
    </row>
    <row r="119" spans="1:5">
      <c r="A119" t="s">
        <v>137</v>
      </c>
      <c r="B119" t="s">
        <v>138</v>
      </c>
      <c r="D119" s="1" t="s">
        <v>4</v>
      </c>
      <c r="E119">
        <f>E5+E6</f>
        <v>5000</v>
      </c>
    </row>
    <row r="120" spans="1:5">
      <c r="A120" t="s">
        <v>137</v>
      </c>
      <c r="B120" t="s">
        <v>138</v>
      </c>
      <c r="D120" s="1" t="s">
        <v>140</v>
      </c>
      <c r="E120">
        <v>15000</v>
      </c>
    </row>
    <row r="121" spans="1:5">
      <c r="A121" t="s">
        <v>141</v>
      </c>
      <c r="B121" t="s">
        <v>142</v>
      </c>
      <c r="C121" t="s">
        <v>111</v>
      </c>
      <c r="D121" s="1" t="s">
        <v>143</v>
      </c>
    </row>
    <row r="122" spans="1:5" ht="56">
      <c r="A122" t="s">
        <v>141</v>
      </c>
      <c r="B122" t="s">
        <v>142</v>
      </c>
      <c r="D122" s="1" t="s">
        <v>144</v>
      </c>
    </row>
    <row r="123" spans="1:5">
      <c r="A123" t="s">
        <v>141</v>
      </c>
      <c r="B123" t="s">
        <v>142</v>
      </c>
      <c r="D123" s="1" t="s">
        <v>145</v>
      </c>
      <c r="E123">
        <v>3500</v>
      </c>
    </row>
    <row r="124" spans="1:5">
      <c r="A124" t="s">
        <v>141</v>
      </c>
      <c r="B124" t="s">
        <v>142</v>
      </c>
      <c r="D124" s="1" t="s">
        <v>96</v>
      </c>
      <c r="E124">
        <v>1500</v>
      </c>
    </row>
    <row r="125" spans="1:5">
      <c r="A125" t="s">
        <v>141</v>
      </c>
      <c r="B125" t="s">
        <v>142</v>
      </c>
      <c r="D125" s="1" t="s">
        <v>146</v>
      </c>
      <c r="E125">
        <v>3500</v>
      </c>
    </row>
    <row r="126" spans="1:5">
      <c r="A126" t="s">
        <v>141</v>
      </c>
      <c r="B126" t="s">
        <v>142</v>
      </c>
      <c r="D126" s="1" t="s">
        <v>147</v>
      </c>
      <c r="E126">
        <f>E14+E13</f>
        <v>4300</v>
      </c>
    </row>
    <row r="127" spans="1:5" ht="42">
      <c r="A127" t="s">
        <v>148</v>
      </c>
      <c r="B127" t="s">
        <v>149</v>
      </c>
      <c r="D127" s="1" t="s">
        <v>150</v>
      </c>
    </row>
    <row r="128" spans="1:5">
      <c r="A128" t="s">
        <v>148</v>
      </c>
      <c r="B128" t="s">
        <v>149</v>
      </c>
      <c r="D128" s="1" t="s">
        <v>37</v>
      </c>
      <c r="E128">
        <v>80000</v>
      </c>
    </row>
    <row r="129" spans="1:5">
      <c r="A129" t="s">
        <v>148</v>
      </c>
      <c r="B129" t="s">
        <v>149</v>
      </c>
      <c r="D129" s="1" t="s">
        <v>85</v>
      </c>
      <c r="E129">
        <v>20000</v>
      </c>
    </row>
    <row r="130" spans="1:5">
      <c r="A130" t="s">
        <v>148</v>
      </c>
      <c r="B130" t="s">
        <v>149</v>
      </c>
      <c r="D130" s="1" t="s">
        <v>147</v>
      </c>
      <c r="E130">
        <v>100000</v>
      </c>
    </row>
    <row r="131" spans="1:5" ht="28">
      <c r="A131" t="s">
        <v>151</v>
      </c>
      <c r="B131" t="s">
        <v>152</v>
      </c>
      <c r="D131" s="1" t="s">
        <v>153</v>
      </c>
    </row>
    <row r="132" spans="1:5" ht="28">
      <c r="A132" t="s">
        <v>151</v>
      </c>
      <c r="B132" t="s">
        <v>152</v>
      </c>
      <c r="D132" s="1" t="s">
        <v>154</v>
      </c>
      <c r="E132">
        <v>5000</v>
      </c>
    </row>
    <row r="133" spans="1:5">
      <c r="A133" t="s">
        <v>151</v>
      </c>
      <c r="B133" t="s">
        <v>152</v>
      </c>
      <c r="D133" s="1" t="s">
        <v>4</v>
      </c>
      <c r="E133">
        <v>20000</v>
      </c>
    </row>
    <row r="134" spans="1:5">
      <c r="A134" t="s">
        <v>61</v>
      </c>
      <c r="B134" t="s">
        <v>152</v>
      </c>
      <c r="C134" t="s">
        <v>62</v>
      </c>
      <c r="D134" s="1" t="s">
        <v>63</v>
      </c>
    </row>
    <row r="135" spans="1:5" ht="28">
      <c r="A135" t="s">
        <v>64</v>
      </c>
      <c r="B135" t="s">
        <v>152</v>
      </c>
      <c r="D135" s="1" t="s">
        <v>155</v>
      </c>
    </row>
    <row r="136" spans="1:5">
      <c r="A136" t="s">
        <v>64</v>
      </c>
      <c r="B136" t="s">
        <v>152</v>
      </c>
      <c r="D136" s="1">
        <v>2024</v>
      </c>
      <c r="E136">
        <v>1000</v>
      </c>
    </row>
    <row r="137" spans="1:5" ht="28">
      <c r="A137" t="s">
        <v>156</v>
      </c>
      <c r="B137" t="s">
        <v>157</v>
      </c>
      <c r="D137" s="1" t="s">
        <v>158</v>
      </c>
    </row>
    <row r="138" spans="1:5">
      <c r="A138" t="s">
        <v>156</v>
      </c>
      <c r="B138" t="s">
        <v>157</v>
      </c>
      <c r="D138" s="1" t="s">
        <v>37</v>
      </c>
      <c r="E138">
        <v>3000</v>
      </c>
    </row>
    <row r="139" spans="1:5" ht="28">
      <c r="A139" t="s">
        <v>159</v>
      </c>
      <c r="B139" t="s">
        <v>160</v>
      </c>
      <c r="D139" s="1" t="s">
        <v>161</v>
      </c>
    </row>
    <row r="140" spans="1:5">
      <c r="A140" t="s">
        <v>159</v>
      </c>
      <c r="B140" t="s">
        <v>160</v>
      </c>
      <c r="D140" s="1" t="s">
        <v>37</v>
      </c>
      <c r="E140">
        <v>16500</v>
      </c>
    </row>
    <row r="141" spans="1:5" ht="70">
      <c r="A141" t="s">
        <v>162</v>
      </c>
      <c r="B141" t="s">
        <v>163</v>
      </c>
      <c r="D141" s="1" t="s">
        <v>164</v>
      </c>
    </row>
    <row r="142" spans="1:5">
      <c r="A142" t="s">
        <v>162</v>
      </c>
      <c r="B142" t="s">
        <v>163</v>
      </c>
      <c r="D142" s="1" t="s">
        <v>145</v>
      </c>
      <c r="E142">
        <v>85000</v>
      </c>
    </row>
    <row r="143" spans="1:5">
      <c r="A143" t="s">
        <v>162</v>
      </c>
      <c r="B143" t="s">
        <v>163</v>
      </c>
      <c r="D143" s="1" t="s">
        <v>96</v>
      </c>
      <c r="E143">
        <v>15000</v>
      </c>
    </row>
    <row r="144" spans="1:5">
      <c r="A144" t="s">
        <v>162</v>
      </c>
      <c r="B144" t="s">
        <v>163</v>
      </c>
      <c r="D144" s="1" t="s">
        <v>165</v>
      </c>
      <c r="E144">
        <v>80555</v>
      </c>
    </row>
    <row r="145" spans="1:5">
      <c r="A145" t="s">
        <v>162</v>
      </c>
      <c r="B145" t="s">
        <v>163</v>
      </c>
      <c r="D145" s="1" t="s">
        <v>166</v>
      </c>
      <c r="E145">
        <v>25000</v>
      </c>
    </row>
    <row r="146" spans="1:5">
      <c r="A146" t="s">
        <v>162</v>
      </c>
      <c r="B146" t="s">
        <v>163</v>
      </c>
      <c r="D146" s="1" t="s">
        <v>119</v>
      </c>
      <c r="E146">
        <v>125000</v>
      </c>
    </row>
    <row r="147" spans="1:5" ht="28">
      <c r="A147" t="s">
        <v>167</v>
      </c>
      <c r="B147" t="s">
        <v>168</v>
      </c>
      <c r="D147" s="1" t="s">
        <v>169</v>
      </c>
    </row>
    <row r="148" spans="1:5">
      <c r="A148" t="s">
        <v>167</v>
      </c>
      <c r="B148" t="s">
        <v>168</v>
      </c>
      <c r="D148" s="1" t="s">
        <v>37</v>
      </c>
      <c r="E148">
        <v>3000</v>
      </c>
    </row>
    <row r="149" spans="1:5" ht="28">
      <c r="A149" t="s">
        <v>170</v>
      </c>
      <c r="B149" t="s">
        <v>171</v>
      </c>
      <c r="C149" t="s">
        <v>172</v>
      </c>
      <c r="D149" s="1" t="s">
        <v>173</v>
      </c>
    </row>
    <row r="150" spans="1:5">
      <c r="A150" t="s">
        <v>170</v>
      </c>
      <c r="B150" t="s">
        <v>171</v>
      </c>
      <c r="D150" s="1" t="s">
        <v>174</v>
      </c>
      <c r="E150">
        <v>2500</v>
      </c>
    </row>
    <row r="151" spans="1:5">
      <c r="A151" t="s">
        <v>170</v>
      </c>
      <c r="B151" t="s">
        <v>171</v>
      </c>
      <c r="D151" s="1" t="s">
        <v>175</v>
      </c>
      <c r="E151">
        <v>600</v>
      </c>
    </row>
    <row r="152" spans="1:5">
      <c r="A152" t="s">
        <v>170</v>
      </c>
      <c r="B152" t="s">
        <v>171</v>
      </c>
      <c r="D152" s="1" t="s">
        <v>176</v>
      </c>
      <c r="E152">
        <v>2500</v>
      </c>
    </row>
    <row r="153" spans="1:5">
      <c r="A153" t="s">
        <v>170</v>
      </c>
      <c r="B153" t="s">
        <v>171</v>
      </c>
      <c r="D153" s="1" t="s">
        <v>177</v>
      </c>
      <c r="E153">
        <v>3000</v>
      </c>
    </row>
    <row r="154" spans="1:5">
      <c r="A154" t="s">
        <v>170</v>
      </c>
      <c r="B154" t="s">
        <v>171</v>
      </c>
      <c r="D154" s="1" t="s">
        <v>178</v>
      </c>
      <c r="E154">
        <v>1800</v>
      </c>
    </row>
    <row r="155" spans="1:5">
      <c r="A155" t="s">
        <v>170</v>
      </c>
      <c r="B155" t="s">
        <v>171</v>
      </c>
      <c r="D155" s="1" t="s">
        <v>103</v>
      </c>
      <c r="E155">
        <v>1000</v>
      </c>
    </row>
    <row r="156" spans="1:5">
      <c r="A156" t="s">
        <v>170</v>
      </c>
      <c r="B156" t="s">
        <v>171</v>
      </c>
      <c r="D156" s="1" t="s">
        <v>4</v>
      </c>
      <c r="E156" t="e">
        <f ca="1">_xludf.SUM(E6:E12)</f>
        <v>#NAME?</v>
      </c>
    </row>
    <row r="157" spans="1:5">
      <c r="A157" t="s">
        <v>170</v>
      </c>
      <c r="B157" t="s">
        <v>171</v>
      </c>
      <c r="D157" s="1" t="s">
        <v>179</v>
      </c>
      <c r="E157">
        <v>5000</v>
      </c>
    </row>
    <row r="158" spans="1:5">
      <c r="A158" t="s">
        <v>180</v>
      </c>
      <c r="B158" t="s">
        <v>181</v>
      </c>
      <c r="D158" s="1" t="s">
        <v>182</v>
      </c>
    </row>
    <row r="159" spans="1:5">
      <c r="A159" t="s">
        <v>180</v>
      </c>
      <c r="B159" t="s">
        <v>181</v>
      </c>
      <c r="D159" s="1" t="s">
        <v>183</v>
      </c>
      <c r="E159">
        <v>50000</v>
      </c>
    </row>
    <row r="160" spans="1:5">
      <c r="A160" t="s">
        <v>180</v>
      </c>
      <c r="B160" t="s">
        <v>181</v>
      </c>
      <c r="D160" s="1" t="s">
        <v>184</v>
      </c>
      <c r="E160">
        <v>2500</v>
      </c>
    </row>
    <row r="161" spans="1:5">
      <c r="A161" t="s">
        <v>180</v>
      </c>
      <c r="B161" t="s">
        <v>181</v>
      </c>
      <c r="D161" s="1" t="s">
        <v>145</v>
      </c>
      <c r="E161">
        <f>E18+E19</f>
        <v>3500</v>
      </c>
    </row>
    <row r="162" spans="1:5" ht="56">
      <c r="A162" t="s">
        <v>180</v>
      </c>
      <c r="B162" t="s">
        <v>181</v>
      </c>
      <c r="D162" s="1" t="s">
        <v>185</v>
      </c>
      <c r="E162">
        <v>9000</v>
      </c>
    </row>
    <row r="163" spans="1:5">
      <c r="A163" t="s">
        <v>180</v>
      </c>
      <c r="B163" t="s">
        <v>181</v>
      </c>
      <c r="D163" s="1" t="s">
        <v>96</v>
      </c>
      <c r="E163">
        <f>E22</f>
        <v>5000</v>
      </c>
    </row>
    <row r="164" spans="1:5" ht="28">
      <c r="A164" t="s">
        <v>180</v>
      </c>
      <c r="B164" t="s">
        <v>181</v>
      </c>
      <c r="D164" s="1" t="s">
        <v>186</v>
      </c>
      <c r="E164">
        <v>10000</v>
      </c>
    </row>
    <row r="165" spans="1:5">
      <c r="A165" t="s">
        <v>180</v>
      </c>
      <c r="B165" t="s">
        <v>181</v>
      </c>
      <c r="D165" s="1" t="s">
        <v>37</v>
      </c>
      <c r="E165">
        <v>10000</v>
      </c>
    </row>
    <row r="166" spans="1:5" ht="28">
      <c r="A166" t="s">
        <v>180</v>
      </c>
      <c r="B166" t="s">
        <v>181</v>
      </c>
      <c r="D166" s="1" t="s">
        <v>187</v>
      </c>
      <c r="E166">
        <v>20000</v>
      </c>
    </row>
    <row r="167" spans="1:5">
      <c r="A167" t="s">
        <v>180</v>
      </c>
      <c r="B167" t="s">
        <v>181</v>
      </c>
      <c r="D167" s="1" t="s">
        <v>4</v>
      </c>
      <c r="E167">
        <v>20000</v>
      </c>
    </row>
    <row r="168" spans="1:5" ht="28">
      <c r="A168" t="s">
        <v>188</v>
      </c>
      <c r="B168" t="s">
        <v>189</v>
      </c>
      <c r="C168" t="s">
        <v>172</v>
      </c>
      <c r="D168" s="1" t="s">
        <v>190</v>
      </c>
    </row>
    <row r="169" spans="1:5">
      <c r="A169" t="s">
        <v>188</v>
      </c>
      <c r="B169" t="s">
        <v>189</v>
      </c>
      <c r="D169" s="1" t="s">
        <v>4</v>
      </c>
      <c r="E169">
        <v>18000</v>
      </c>
    </row>
    <row r="170" spans="1:5" ht="42">
      <c r="A170" t="s">
        <v>191</v>
      </c>
      <c r="B170" t="s">
        <v>192</v>
      </c>
      <c r="C170" t="s">
        <v>172</v>
      </c>
      <c r="D170" s="1" t="s">
        <v>193</v>
      </c>
    </row>
    <row r="171" spans="1:5">
      <c r="A171" t="s">
        <v>191</v>
      </c>
      <c r="B171" t="s">
        <v>192</v>
      </c>
      <c r="D171" s="1" t="s">
        <v>194</v>
      </c>
      <c r="E171">
        <v>210000</v>
      </c>
    </row>
    <row r="172" spans="1:5">
      <c r="A172" t="s">
        <v>195</v>
      </c>
      <c r="B172" t="s">
        <v>196</v>
      </c>
      <c r="C172" t="s">
        <v>172</v>
      </c>
      <c r="D172" s="1" t="s">
        <v>197</v>
      </c>
    </row>
    <row r="173" spans="1:5">
      <c r="A173" t="s">
        <v>195</v>
      </c>
      <c r="B173" t="s">
        <v>196</v>
      </c>
      <c r="D173" s="1" t="s">
        <v>4</v>
      </c>
      <c r="E173">
        <v>800</v>
      </c>
    </row>
    <row r="174" spans="1:5" ht="28">
      <c r="A174" t="s">
        <v>198</v>
      </c>
      <c r="B174" t="s">
        <v>199</v>
      </c>
      <c r="C174" t="s">
        <v>200</v>
      </c>
      <c r="D174" s="1" t="s">
        <v>201</v>
      </c>
    </row>
    <row r="175" spans="1:5">
      <c r="A175" t="s">
        <v>198</v>
      </c>
      <c r="B175" t="s">
        <v>199</v>
      </c>
      <c r="D175" s="1" t="s">
        <v>37</v>
      </c>
      <c r="E175">
        <v>800</v>
      </c>
    </row>
    <row r="176" spans="1:5" ht="28">
      <c r="A176" t="s">
        <v>202</v>
      </c>
      <c r="B176" t="s">
        <v>203</v>
      </c>
      <c r="C176" t="s">
        <v>204</v>
      </c>
      <c r="D176" s="1" t="s">
        <v>205</v>
      </c>
    </row>
    <row r="177" spans="1:5">
      <c r="A177" t="s">
        <v>202</v>
      </c>
      <c r="B177" t="s">
        <v>203</v>
      </c>
      <c r="D177" s="1" t="s">
        <v>4</v>
      </c>
      <c r="E177">
        <v>3000</v>
      </c>
    </row>
    <row r="178" spans="1:5" ht="28">
      <c r="A178" t="s">
        <v>206</v>
      </c>
      <c r="B178" t="s">
        <v>207</v>
      </c>
      <c r="C178" t="s">
        <v>208</v>
      </c>
      <c r="D178" s="1" t="s">
        <v>209</v>
      </c>
    </row>
    <row r="179" spans="1:5">
      <c r="A179" t="s">
        <v>206</v>
      </c>
      <c r="B179" t="s">
        <v>207</v>
      </c>
      <c r="D179" s="1" t="s">
        <v>103</v>
      </c>
      <c r="E179">
        <v>5000</v>
      </c>
    </row>
    <row r="180" spans="1:5">
      <c r="A180" t="s">
        <v>206</v>
      </c>
      <c r="B180" t="s">
        <v>207</v>
      </c>
      <c r="D180" s="1" t="s">
        <v>4</v>
      </c>
      <c r="E180">
        <v>5000</v>
      </c>
    </row>
    <row r="181" spans="1:5">
      <c r="A181" t="s">
        <v>206</v>
      </c>
      <c r="B181" t="s">
        <v>207</v>
      </c>
      <c r="D181" s="1" t="s">
        <v>210</v>
      </c>
      <c r="E181">
        <v>5000</v>
      </c>
    </row>
    <row r="182" spans="1:5" ht="84">
      <c r="A182" t="s">
        <v>211</v>
      </c>
      <c r="B182" t="s">
        <v>212</v>
      </c>
      <c r="C182" t="s">
        <v>111</v>
      </c>
      <c r="D182" s="1" t="s">
        <v>213</v>
      </c>
    </row>
    <row r="183" spans="1:5">
      <c r="A183" t="s">
        <v>211</v>
      </c>
      <c r="B183" t="s">
        <v>212</v>
      </c>
      <c r="D183" s="1" t="s">
        <v>4</v>
      </c>
      <c r="E183">
        <v>5000</v>
      </c>
    </row>
    <row r="184" spans="1:5">
      <c r="A184" t="s">
        <v>211</v>
      </c>
      <c r="B184" t="s">
        <v>212</v>
      </c>
      <c r="D184" s="1" t="s">
        <v>210</v>
      </c>
      <c r="E184">
        <v>0</v>
      </c>
    </row>
    <row r="185" spans="1:5">
      <c r="A185" t="s">
        <v>61</v>
      </c>
      <c r="B185" t="s">
        <v>212</v>
      </c>
      <c r="C185" t="s">
        <v>62</v>
      </c>
      <c r="D185" s="1" t="s">
        <v>63</v>
      </c>
    </row>
    <row r="186" spans="1:5">
      <c r="A186" t="s">
        <v>64</v>
      </c>
      <c r="B186" t="s">
        <v>212</v>
      </c>
      <c r="D186" s="1" t="s">
        <v>214</v>
      </c>
    </row>
    <row r="187" spans="1:5">
      <c r="A187" t="s">
        <v>64</v>
      </c>
      <c r="B187" t="s">
        <v>212</v>
      </c>
      <c r="D187" s="1" t="s">
        <v>96</v>
      </c>
      <c r="E187">
        <f>E6</f>
        <v>0</v>
      </c>
    </row>
    <row r="188" spans="1:5">
      <c r="A188" t="s">
        <v>64</v>
      </c>
      <c r="B188" t="s">
        <v>212</v>
      </c>
      <c r="D188" s="1" t="s">
        <v>215</v>
      </c>
      <c r="E188">
        <v>0</v>
      </c>
    </row>
    <row r="189" spans="1:5" ht="28">
      <c r="A189" t="s">
        <v>216</v>
      </c>
      <c r="B189" t="s">
        <v>217</v>
      </c>
      <c r="C189" t="s">
        <v>218</v>
      </c>
      <c r="D189" s="1" t="s">
        <v>219</v>
      </c>
      <c r="E189">
        <v>2000</v>
      </c>
    </row>
    <row r="190" spans="1:5" ht="126">
      <c r="A190" t="s">
        <v>220</v>
      </c>
      <c r="B190" t="s">
        <v>221</v>
      </c>
      <c r="C190" t="s">
        <v>222</v>
      </c>
      <c r="D190" s="1" t="s">
        <v>223</v>
      </c>
    </row>
    <row r="191" spans="1:5">
      <c r="A191" t="s">
        <v>220</v>
      </c>
      <c r="B191" t="s">
        <v>221</v>
      </c>
      <c r="D191" s="1" t="s">
        <v>37</v>
      </c>
      <c r="E191">
        <v>250000</v>
      </c>
    </row>
    <row r="192" spans="1:5">
      <c r="A192" t="s">
        <v>220</v>
      </c>
      <c r="B192" t="s">
        <v>221</v>
      </c>
      <c r="D192" s="1" t="s">
        <v>224</v>
      </c>
    </row>
    <row r="193" spans="1:5">
      <c r="A193" t="s">
        <v>61</v>
      </c>
      <c r="B193" t="s">
        <v>221</v>
      </c>
      <c r="C193" t="s">
        <v>62</v>
      </c>
      <c r="D193" s="1" t="s">
        <v>63</v>
      </c>
    </row>
    <row r="194" spans="1:5">
      <c r="A194" t="s">
        <v>64</v>
      </c>
      <c r="B194" t="s">
        <v>221</v>
      </c>
      <c r="D194" s="1" t="s">
        <v>225</v>
      </c>
    </row>
    <row r="195" spans="1:5">
      <c r="A195" t="s">
        <v>64</v>
      </c>
      <c r="B195" t="s">
        <v>221</v>
      </c>
      <c r="D195" s="1" t="s">
        <v>226</v>
      </c>
      <c r="E195">
        <v>50000</v>
      </c>
    </row>
    <row r="196" spans="1:5" ht="42">
      <c r="A196" t="s">
        <v>227</v>
      </c>
      <c r="B196" t="s">
        <v>228</v>
      </c>
      <c r="C196" t="s">
        <v>222</v>
      </c>
      <c r="D196" s="1" t="s">
        <v>229</v>
      </c>
    </row>
    <row r="197" spans="1:5">
      <c r="A197" t="s">
        <v>227</v>
      </c>
      <c r="B197" t="s">
        <v>228</v>
      </c>
      <c r="D197" s="1" t="s">
        <v>4</v>
      </c>
      <c r="E197">
        <v>1500</v>
      </c>
    </row>
    <row r="198" spans="1:5">
      <c r="A198" t="s">
        <v>230</v>
      </c>
      <c r="B198" t="s">
        <v>231</v>
      </c>
      <c r="C198" t="s">
        <v>111</v>
      </c>
      <c r="D198" s="1" t="s">
        <v>232</v>
      </c>
    </row>
    <row r="199" spans="1:5">
      <c r="A199" t="s">
        <v>230</v>
      </c>
      <c r="B199" t="s">
        <v>231</v>
      </c>
      <c r="D199" s="1" t="s">
        <v>53</v>
      </c>
      <c r="E199">
        <v>50000</v>
      </c>
    </row>
    <row r="200" spans="1:5" ht="28">
      <c r="A200" t="s">
        <v>233</v>
      </c>
      <c r="B200" t="s">
        <v>234</v>
      </c>
      <c r="C200" t="s">
        <v>111</v>
      </c>
      <c r="D200" s="1" t="s">
        <v>235</v>
      </c>
    </row>
    <row r="201" spans="1:5">
      <c r="A201" t="s">
        <v>233</v>
      </c>
      <c r="B201" t="s">
        <v>234</v>
      </c>
      <c r="D201" s="1" t="s">
        <v>37</v>
      </c>
      <c r="E201">
        <v>3000</v>
      </c>
    </row>
    <row r="202" spans="1:5" ht="252">
      <c r="A202" t="s">
        <v>236</v>
      </c>
      <c r="B202" t="s">
        <v>237</v>
      </c>
      <c r="C202" t="s">
        <v>111</v>
      </c>
      <c r="D202" s="1" t="s">
        <v>238</v>
      </c>
    </row>
    <row r="203" spans="1:5">
      <c r="A203" t="s">
        <v>236</v>
      </c>
      <c r="B203" t="s">
        <v>237</v>
      </c>
      <c r="D203" s="1" t="s">
        <v>239</v>
      </c>
      <c r="E203">
        <v>2061000</v>
      </c>
    </row>
    <row r="204" spans="1:5">
      <c r="A204" t="s">
        <v>236</v>
      </c>
      <c r="B204" t="s">
        <v>237</v>
      </c>
      <c r="D204" s="1" t="s">
        <v>240</v>
      </c>
      <c r="E204">
        <v>15000</v>
      </c>
    </row>
    <row r="205" spans="1:5">
      <c r="A205" t="s">
        <v>236</v>
      </c>
      <c r="B205" t="s">
        <v>237</v>
      </c>
      <c r="D205" s="1" t="s">
        <v>241</v>
      </c>
      <c r="E205">
        <v>40000</v>
      </c>
    </row>
    <row r="206" spans="1:5">
      <c r="A206" t="s">
        <v>236</v>
      </c>
      <c r="B206" t="s">
        <v>237</v>
      </c>
      <c r="D206" s="1" t="s">
        <v>242</v>
      </c>
      <c r="E206">
        <v>85000</v>
      </c>
    </row>
    <row r="207" spans="1:5">
      <c r="A207" t="s">
        <v>236</v>
      </c>
      <c r="B207" t="s">
        <v>237</v>
      </c>
      <c r="D207" s="1" t="s">
        <v>243</v>
      </c>
      <c r="E207">
        <v>0</v>
      </c>
    </row>
    <row r="208" spans="1:5">
      <c r="A208" t="s">
        <v>236</v>
      </c>
      <c r="B208" t="s">
        <v>237</v>
      </c>
      <c r="D208" s="1" t="s">
        <v>244</v>
      </c>
      <c r="E208">
        <v>0</v>
      </c>
    </row>
    <row r="209" spans="1:5">
      <c r="A209" t="s">
        <v>236</v>
      </c>
      <c r="B209" t="s">
        <v>237</v>
      </c>
      <c r="D209" s="1" t="s">
        <v>245</v>
      </c>
      <c r="E209">
        <v>0</v>
      </c>
    </row>
    <row r="210" spans="1:5">
      <c r="A210" t="s">
        <v>236</v>
      </c>
      <c r="B210" t="s">
        <v>237</v>
      </c>
      <c r="D210" s="1" t="s">
        <v>246</v>
      </c>
      <c r="E210">
        <v>120000</v>
      </c>
    </row>
    <row r="211" spans="1:5" ht="28">
      <c r="A211" t="s">
        <v>236</v>
      </c>
      <c r="B211" t="s">
        <v>237</v>
      </c>
      <c r="D211" s="1" t="s">
        <v>247</v>
      </c>
      <c r="E211">
        <v>56655</v>
      </c>
    </row>
    <row r="212" spans="1:5">
      <c r="A212" t="s">
        <v>236</v>
      </c>
      <c r="B212" t="s">
        <v>237</v>
      </c>
      <c r="D212" s="1" t="s">
        <v>248</v>
      </c>
      <c r="E212">
        <v>1655000</v>
      </c>
    </row>
    <row r="213" spans="1:5" ht="28">
      <c r="A213" t="s">
        <v>236</v>
      </c>
      <c r="B213" t="s">
        <v>237</v>
      </c>
      <c r="D213" s="1" t="s">
        <v>249</v>
      </c>
      <c r="E213">
        <f>2061000+75000</f>
        <v>2136000</v>
      </c>
    </row>
    <row r="214" spans="1:5">
      <c r="A214" t="s">
        <v>236</v>
      </c>
      <c r="B214" t="s">
        <v>237</v>
      </c>
      <c r="D214" s="1" t="s">
        <v>250</v>
      </c>
      <c r="E214">
        <v>170000</v>
      </c>
    </row>
    <row r="215" spans="1:5">
      <c r="A215" t="s">
        <v>236</v>
      </c>
      <c r="B215" t="s">
        <v>237</v>
      </c>
      <c r="D215" s="1" t="s">
        <v>251</v>
      </c>
      <c r="E215">
        <v>66300</v>
      </c>
    </row>
    <row r="216" spans="1:5" ht="42">
      <c r="A216" t="s">
        <v>252</v>
      </c>
      <c r="B216" t="s">
        <v>253</v>
      </c>
      <c r="C216" t="s">
        <v>111</v>
      </c>
      <c r="D216" s="1" t="s">
        <v>254</v>
      </c>
    </row>
    <row r="217" spans="1:5">
      <c r="A217" t="s">
        <v>252</v>
      </c>
      <c r="B217" t="s">
        <v>253</v>
      </c>
      <c r="D217" s="1" t="s">
        <v>4</v>
      </c>
      <c r="E217">
        <v>0</v>
      </c>
    </row>
    <row r="218" spans="1:5">
      <c r="A218" t="s">
        <v>252</v>
      </c>
      <c r="B218" t="s">
        <v>253</v>
      </c>
      <c r="D218" s="1" t="s">
        <v>255</v>
      </c>
      <c r="E218">
        <v>500</v>
      </c>
    </row>
    <row r="219" spans="1:5" ht="140">
      <c r="A219" t="s">
        <v>256</v>
      </c>
      <c r="B219" t="s">
        <v>257</v>
      </c>
      <c r="C219" t="s">
        <v>111</v>
      </c>
      <c r="D219" s="1" t="s">
        <v>258</v>
      </c>
    </row>
    <row r="220" spans="1:5">
      <c r="A220" t="s">
        <v>256</v>
      </c>
      <c r="B220" t="s">
        <v>257</v>
      </c>
      <c r="D220" s="1" t="s">
        <v>4</v>
      </c>
      <c r="E220">
        <v>0</v>
      </c>
    </row>
    <row r="221" spans="1:5">
      <c r="A221" t="s">
        <v>256</v>
      </c>
      <c r="B221" t="s">
        <v>257</v>
      </c>
      <c r="D221" s="1" t="s">
        <v>259</v>
      </c>
      <c r="E221">
        <v>70000</v>
      </c>
    </row>
    <row r="222" spans="1:5" ht="112">
      <c r="A222" t="s">
        <v>260</v>
      </c>
      <c r="B222" t="s">
        <v>261</v>
      </c>
      <c r="C222" t="s">
        <v>111</v>
      </c>
      <c r="D222" s="1" t="s">
        <v>262</v>
      </c>
    </row>
    <row r="223" spans="1:5">
      <c r="A223" t="s">
        <v>260</v>
      </c>
      <c r="B223" t="s">
        <v>261</v>
      </c>
      <c r="D223" s="1" t="s">
        <v>96</v>
      </c>
      <c r="E223">
        <v>10000</v>
      </c>
    </row>
    <row r="224" spans="1:5">
      <c r="A224" t="s">
        <v>260</v>
      </c>
      <c r="B224" t="s">
        <v>261</v>
      </c>
      <c r="D224" s="1" t="s">
        <v>263</v>
      </c>
      <c r="E224">
        <v>10000</v>
      </c>
    </row>
    <row r="225" spans="1:5" ht="84">
      <c r="A225" t="s">
        <v>264</v>
      </c>
      <c r="B225" t="s">
        <v>265</v>
      </c>
      <c r="C225" t="s">
        <v>111</v>
      </c>
      <c r="D225" s="1" t="s">
        <v>266</v>
      </c>
    </row>
    <row r="226" spans="1:5">
      <c r="A226" t="s">
        <v>264</v>
      </c>
      <c r="B226" t="s">
        <v>265</v>
      </c>
      <c r="D226" s="1" t="s">
        <v>255</v>
      </c>
      <c r="E226">
        <v>72000</v>
      </c>
    </row>
    <row r="227" spans="1:5" ht="56">
      <c r="A227" t="s">
        <v>267</v>
      </c>
      <c r="B227" t="s">
        <v>268</v>
      </c>
      <c r="C227" t="s">
        <v>111</v>
      </c>
      <c r="D227" s="1" t="s">
        <v>269</v>
      </c>
    </row>
    <row r="228" spans="1:5">
      <c r="A228" t="s">
        <v>267</v>
      </c>
      <c r="B228" t="s">
        <v>268</v>
      </c>
      <c r="D228" s="1" t="s">
        <v>37</v>
      </c>
      <c r="E228">
        <v>25000</v>
      </c>
    </row>
    <row r="229" spans="1:5" ht="56">
      <c r="A229" t="s">
        <v>270</v>
      </c>
      <c r="B229" t="s">
        <v>271</v>
      </c>
      <c r="C229" t="s">
        <v>7</v>
      </c>
      <c r="D229" s="1" t="s">
        <v>272</v>
      </c>
    </row>
    <row r="230" spans="1:5">
      <c r="A230" t="s">
        <v>270</v>
      </c>
      <c r="B230" t="s">
        <v>271</v>
      </c>
      <c r="D230" s="1" t="s">
        <v>4</v>
      </c>
      <c r="E230">
        <v>10000</v>
      </c>
    </row>
    <row r="231" spans="1:5" ht="84">
      <c r="A231" t="s">
        <v>273</v>
      </c>
      <c r="B231" t="s">
        <v>274</v>
      </c>
      <c r="C231" t="s">
        <v>111</v>
      </c>
      <c r="D231" s="1" t="s">
        <v>275</v>
      </c>
    </row>
    <row r="232" spans="1:5">
      <c r="A232" t="s">
        <v>273</v>
      </c>
      <c r="B232" t="s">
        <v>274</v>
      </c>
      <c r="D232" s="1" t="s">
        <v>276</v>
      </c>
      <c r="E232">
        <v>209000</v>
      </c>
    </row>
    <row r="233" spans="1:5" ht="84">
      <c r="A233" t="s">
        <v>277</v>
      </c>
      <c r="B233" t="s">
        <v>278</v>
      </c>
      <c r="C233" t="s">
        <v>111</v>
      </c>
      <c r="D233" s="1" t="s">
        <v>279</v>
      </c>
    </row>
    <row r="234" spans="1:5">
      <c r="A234" t="s">
        <v>277</v>
      </c>
      <c r="B234" t="s">
        <v>278</v>
      </c>
      <c r="D234" s="1" t="s">
        <v>4</v>
      </c>
      <c r="E234">
        <v>25000</v>
      </c>
    </row>
    <row r="235" spans="1:5" ht="84">
      <c r="A235" t="s">
        <v>280</v>
      </c>
      <c r="B235" t="s">
        <v>281</v>
      </c>
      <c r="C235" t="s">
        <v>111</v>
      </c>
      <c r="D235" s="1" t="s">
        <v>282</v>
      </c>
    </row>
    <row r="236" spans="1:5">
      <c r="A236" t="s">
        <v>280</v>
      </c>
      <c r="B236" t="s">
        <v>281</v>
      </c>
      <c r="D236" s="1" t="s">
        <v>283</v>
      </c>
      <c r="E236">
        <v>99000</v>
      </c>
    </row>
    <row r="237" spans="1:5" ht="84">
      <c r="A237" t="s">
        <v>284</v>
      </c>
      <c r="B237" t="s">
        <v>285</v>
      </c>
      <c r="C237" t="s">
        <v>111</v>
      </c>
      <c r="D237" s="1" t="s">
        <v>286</v>
      </c>
    </row>
    <row r="238" spans="1:5">
      <c r="A238" t="s">
        <v>284</v>
      </c>
      <c r="B238" t="s">
        <v>285</v>
      </c>
      <c r="D238" s="1" t="s">
        <v>259</v>
      </c>
      <c r="E238">
        <v>173000</v>
      </c>
    </row>
    <row r="239" spans="1:5" ht="84">
      <c r="A239" t="s">
        <v>287</v>
      </c>
      <c r="B239" t="s">
        <v>288</v>
      </c>
      <c r="C239" t="s">
        <v>111</v>
      </c>
      <c r="D239" s="1" t="s">
        <v>289</v>
      </c>
    </row>
    <row r="240" spans="1:5">
      <c r="A240" t="s">
        <v>287</v>
      </c>
      <c r="B240" t="s">
        <v>288</v>
      </c>
      <c r="D240" s="1" t="s">
        <v>259</v>
      </c>
      <c r="E240">
        <v>184000</v>
      </c>
    </row>
    <row r="241" spans="1:5">
      <c r="A241" t="s">
        <v>61</v>
      </c>
      <c r="B241" t="s">
        <v>288</v>
      </c>
      <c r="C241" t="s">
        <v>62</v>
      </c>
      <c r="D241" s="1" t="s">
        <v>63</v>
      </c>
    </row>
    <row r="242" spans="1:5" ht="42">
      <c r="A242" t="s">
        <v>64</v>
      </c>
      <c r="B242" t="s">
        <v>288</v>
      </c>
      <c r="D242" s="1" t="s">
        <v>290</v>
      </c>
      <c r="E242">
        <v>1235100</v>
      </c>
    </row>
    <row r="243" spans="1:5">
      <c r="A243" t="s">
        <v>64</v>
      </c>
      <c r="B243" t="s">
        <v>288</v>
      </c>
      <c r="D243" s="1" t="s">
        <v>291</v>
      </c>
      <c r="E243">
        <v>45000</v>
      </c>
    </row>
    <row r="244" spans="1:5">
      <c r="A244" t="s">
        <v>64</v>
      </c>
      <c r="B244" t="s">
        <v>288</v>
      </c>
      <c r="D244" s="1">
        <v>2023</v>
      </c>
      <c r="E244" t="e">
        <f>E63+E62</f>
        <v>#VALUE!</v>
      </c>
    </row>
    <row r="245" spans="1:5" ht="98">
      <c r="A245" t="s">
        <v>292</v>
      </c>
      <c r="B245" t="s">
        <v>293</v>
      </c>
      <c r="C245" t="s">
        <v>111</v>
      </c>
      <c r="D245" s="1" t="s">
        <v>294</v>
      </c>
    </row>
    <row r="246" spans="1:5">
      <c r="A246" t="s">
        <v>292</v>
      </c>
      <c r="B246" t="s">
        <v>293</v>
      </c>
      <c r="D246" s="1" t="s">
        <v>295</v>
      </c>
      <c r="E246">
        <v>15000</v>
      </c>
    </row>
    <row r="247" spans="1:5" ht="112">
      <c r="A247" t="s">
        <v>296</v>
      </c>
      <c r="B247" t="s">
        <v>297</v>
      </c>
      <c r="C247" t="s">
        <v>111</v>
      </c>
      <c r="D247" s="1" t="s">
        <v>298</v>
      </c>
    </row>
    <row r="248" spans="1:5">
      <c r="A248" t="s">
        <v>296</v>
      </c>
      <c r="B248" t="s">
        <v>297</v>
      </c>
      <c r="D248" s="1" t="s">
        <v>145</v>
      </c>
      <c r="E248">
        <v>26700</v>
      </c>
    </row>
    <row r="249" spans="1:5">
      <c r="A249" t="s">
        <v>296</v>
      </c>
      <c r="B249" t="s">
        <v>297</v>
      </c>
      <c r="D249" s="1" t="s">
        <v>96</v>
      </c>
      <c r="E249">
        <f>18700+25000</f>
        <v>43700</v>
      </c>
    </row>
    <row r="250" spans="1:5" ht="28">
      <c r="A250" t="s">
        <v>296</v>
      </c>
      <c r="B250" t="s">
        <v>297</v>
      </c>
      <c r="D250" s="1" t="s">
        <v>299</v>
      </c>
      <c r="E250" t="s">
        <v>300</v>
      </c>
    </row>
    <row r="251" spans="1:5">
      <c r="A251" t="s">
        <v>296</v>
      </c>
      <c r="B251" t="s">
        <v>297</v>
      </c>
      <c r="D251" s="1" t="s">
        <v>119</v>
      </c>
      <c r="E251">
        <f>E11+E10</f>
        <v>4100</v>
      </c>
    </row>
    <row r="252" spans="1:5" ht="98">
      <c r="A252" t="s">
        <v>301</v>
      </c>
      <c r="B252" t="s">
        <v>302</v>
      </c>
      <c r="C252" t="s">
        <v>111</v>
      </c>
      <c r="D252" s="1" t="s">
        <v>303</v>
      </c>
    </row>
    <row r="253" spans="1:5">
      <c r="A253" t="s">
        <v>301</v>
      </c>
      <c r="B253" t="s">
        <v>302</v>
      </c>
      <c r="D253" s="1" t="s">
        <v>145</v>
      </c>
      <c r="E253">
        <v>129100</v>
      </c>
    </row>
    <row r="254" spans="1:5">
      <c r="A254" t="s">
        <v>301</v>
      </c>
      <c r="B254" t="s">
        <v>302</v>
      </c>
      <c r="D254" s="1" t="s">
        <v>96</v>
      </c>
      <c r="E254">
        <v>90200</v>
      </c>
    </row>
    <row r="255" spans="1:5">
      <c r="A255" t="s">
        <v>301</v>
      </c>
      <c r="B255" t="s">
        <v>302</v>
      </c>
      <c r="D255" s="1" t="s">
        <v>119</v>
      </c>
      <c r="E255">
        <f>E17+E18</f>
        <v>3500</v>
      </c>
    </row>
    <row r="256" spans="1:5" ht="98">
      <c r="A256" t="s">
        <v>304</v>
      </c>
      <c r="B256" t="s">
        <v>305</v>
      </c>
      <c r="C256" t="s">
        <v>111</v>
      </c>
      <c r="D256" s="1" t="s">
        <v>303</v>
      </c>
    </row>
    <row r="257" spans="1:5">
      <c r="A257" t="s">
        <v>304</v>
      </c>
      <c r="B257" t="s">
        <v>305</v>
      </c>
      <c r="D257" s="1" t="s">
        <v>145</v>
      </c>
      <c r="E257">
        <v>51000</v>
      </c>
    </row>
    <row r="258" spans="1:5">
      <c r="A258" t="s">
        <v>304</v>
      </c>
      <c r="B258" t="s">
        <v>305</v>
      </c>
      <c r="D258" s="1" t="s">
        <v>96</v>
      </c>
      <c r="E258">
        <v>35700</v>
      </c>
    </row>
    <row r="259" spans="1:5">
      <c r="A259" t="s">
        <v>304</v>
      </c>
      <c r="B259" t="s">
        <v>305</v>
      </c>
      <c r="D259" s="1" t="s">
        <v>119</v>
      </c>
      <c r="E259">
        <f>E23+E24</f>
        <v>7700</v>
      </c>
    </row>
    <row r="260" spans="1:5" ht="98">
      <c r="A260" t="s">
        <v>306</v>
      </c>
      <c r="B260" t="s">
        <v>307</v>
      </c>
      <c r="C260" t="s">
        <v>111</v>
      </c>
      <c r="D260" s="1" t="s">
        <v>303</v>
      </c>
    </row>
    <row r="261" spans="1:5">
      <c r="A261" t="s">
        <v>306</v>
      </c>
      <c r="B261" t="s">
        <v>307</v>
      </c>
      <c r="D261" s="1" t="s">
        <v>145</v>
      </c>
      <c r="E261">
        <v>78600</v>
      </c>
    </row>
    <row r="262" spans="1:5">
      <c r="A262" t="s">
        <v>306</v>
      </c>
      <c r="B262" t="s">
        <v>307</v>
      </c>
      <c r="D262" s="1" t="s">
        <v>96</v>
      </c>
      <c r="E262">
        <v>55000</v>
      </c>
    </row>
    <row r="263" spans="1:5">
      <c r="A263" t="s">
        <v>306</v>
      </c>
      <c r="B263" t="s">
        <v>307</v>
      </c>
      <c r="D263" s="1" t="s">
        <v>119</v>
      </c>
      <c r="E263" t="e">
        <f ca="1">E29+E30</f>
        <v>#NAME?</v>
      </c>
    </row>
    <row r="264" spans="1:5">
      <c r="A264" t="s">
        <v>61</v>
      </c>
      <c r="B264" t="s">
        <v>307</v>
      </c>
      <c r="C264" t="s">
        <v>62</v>
      </c>
      <c r="D264" s="1" t="s">
        <v>63</v>
      </c>
    </row>
    <row r="265" spans="1:5" ht="70">
      <c r="A265" t="s">
        <v>308</v>
      </c>
      <c r="B265" t="s">
        <v>307</v>
      </c>
      <c r="D265" s="1" t="s">
        <v>309</v>
      </c>
    </row>
    <row r="266" spans="1:5">
      <c r="A266" t="s">
        <v>308</v>
      </c>
      <c r="B266" t="s">
        <v>307</v>
      </c>
      <c r="D266" s="1" t="s">
        <v>96</v>
      </c>
      <c r="E266">
        <v>335560</v>
      </c>
    </row>
    <row r="267" spans="1:5" ht="42">
      <c r="A267" t="s">
        <v>310</v>
      </c>
      <c r="B267" t="s">
        <v>311</v>
      </c>
      <c r="C267" t="s">
        <v>111</v>
      </c>
      <c r="D267" s="1" t="s">
        <v>312</v>
      </c>
    </row>
    <row r="268" spans="1:5">
      <c r="A268" t="s">
        <v>310</v>
      </c>
      <c r="B268" t="s">
        <v>311</v>
      </c>
      <c r="D268" s="1" t="s">
        <v>145</v>
      </c>
      <c r="E268">
        <v>15000</v>
      </c>
    </row>
    <row r="269" spans="1:5">
      <c r="A269" t="s">
        <v>310</v>
      </c>
      <c r="B269" t="s">
        <v>311</v>
      </c>
      <c r="D269" s="1" t="s">
        <v>96</v>
      </c>
      <c r="E269">
        <v>5000</v>
      </c>
    </row>
    <row r="270" spans="1:5" ht="28">
      <c r="A270" t="s">
        <v>310</v>
      </c>
      <c r="B270" t="s">
        <v>311</v>
      </c>
      <c r="D270" s="1" t="s">
        <v>313</v>
      </c>
      <c r="E270">
        <v>15000</v>
      </c>
    </row>
    <row r="271" spans="1:5">
      <c r="A271" t="s">
        <v>310</v>
      </c>
      <c r="B271" t="s">
        <v>311</v>
      </c>
      <c r="D271" s="1" t="s">
        <v>147</v>
      </c>
      <c r="E271">
        <v>20000</v>
      </c>
    </row>
    <row r="272" spans="1:5" ht="84">
      <c r="A272" t="s">
        <v>314</v>
      </c>
      <c r="B272" t="s">
        <v>315</v>
      </c>
      <c r="C272" t="s">
        <v>111</v>
      </c>
      <c r="D272" s="1" t="s">
        <v>316</v>
      </c>
    </row>
    <row r="273" spans="1:5">
      <c r="A273" t="s">
        <v>314</v>
      </c>
      <c r="B273" t="s">
        <v>315</v>
      </c>
      <c r="D273" s="1" t="s">
        <v>37</v>
      </c>
      <c r="E273">
        <v>150000</v>
      </c>
    </row>
    <row r="274" spans="1:5" ht="28">
      <c r="A274" t="s">
        <v>317</v>
      </c>
      <c r="B274" t="s">
        <v>318</v>
      </c>
      <c r="C274" t="s">
        <v>2</v>
      </c>
      <c r="D274" s="1" t="s">
        <v>319</v>
      </c>
    </row>
    <row r="275" spans="1:5">
      <c r="A275" t="s">
        <v>317</v>
      </c>
      <c r="B275" t="s">
        <v>318</v>
      </c>
      <c r="D275" s="1" t="s">
        <v>96</v>
      </c>
      <c r="E275">
        <v>3500</v>
      </c>
    </row>
    <row r="276" spans="1:5">
      <c r="A276" t="s">
        <v>317</v>
      </c>
      <c r="B276" t="s">
        <v>318</v>
      </c>
      <c r="D276" s="1" t="s">
        <v>37</v>
      </c>
      <c r="E276">
        <v>1500</v>
      </c>
    </row>
    <row r="277" spans="1:5">
      <c r="A277" t="s">
        <v>317</v>
      </c>
      <c r="B277" t="s">
        <v>318</v>
      </c>
      <c r="D277" s="1" t="s">
        <v>320</v>
      </c>
      <c r="E277">
        <v>3500</v>
      </c>
    </row>
    <row r="278" spans="1:5">
      <c r="A278" t="s">
        <v>317</v>
      </c>
      <c r="B278" t="s">
        <v>318</v>
      </c>
      <c r="D278" s="1" t="s">
        <v>321</v>
      </c>
      <c r="E278">
        <v>5000</v>
      </c>
    </row>
    <row r="279" spans="1:5" ht="28">
      <c r="A279" t="s">
        <v>322</v>
      </c>
      <c r="B279" t="s">
        <v>323</v>
      </c>
      <c r="C279" t="s">
        <v>2</v>
      </c>
      <c r="D279" s="1" t="s">
        <v>324</v>
      </c>
    </row>
    <row r="280" spans="1:5">
      <c r="A280" t="s">
        <v>322</v>
      </c>
      <c r="B280" t="s">
        <v>323</v>
      </c>
      <c r="D280" s="1" t="s">
        <v>37</v>
      </c>
      <c r="E280">
        <v>1500</v>
      </c>
    </row>
    <row r="281" spans="1:5" ht="28">
      <c r="A281" t="s">
        <v>325</v>
      </c>
      <c r="B281" t="s">
        <v>326</v>
      </c>
      <c r="C281" t="s">
        <v>2</v>
      </c>
      <c r="D281" s="1" t="s">
        <v>327</v>
      </c>
    </row>
    <row r="282" spans="1:5">
      <c r="A282" t="s">
        <v>325</v>
      </c>
      <c r="B282" t="s">
        <v>326</v>
      </c>
      <c r="D282" s="1" t="s">
        <v>4</v>
      </c>
      <c r="E282">
        <v>800</v>
      </c>
    </row>
    <row r="283" spans="1:5" ht="140">
      <c r="A283" t="s">
        <v>328</v>
      </c>
      <c r="B283" t="s">
        <v>329</v>
      </c>
      <c r="C283" t="s">
        <v>111</v>
      </c>
      <c r="D283" s="1" t="s">
        <v>330</v>
      </c>
    </row>
    <row r="284" spans="1:5">
      <c r="A284" t="s">
        <v>328</v>
      </c>
      <c r="B284" t="s">
        <v>329</v>
      </c>
      <c r="D284" s="1" t="s">
        <v>37</v>
      </c>
      <c r="E284">
        <v>4500</v>
      </c>
    </row>
    <row r="285" spans="1:5" ht="42">
      <c r="A285" t="s">
        <v>331</v>
      </c>
      <c r="B285" t="s">
        <v>332</v>
      </c>
      <c r="C285" t="s">
        <v>333</v>
      </c>
      <c r="D285" s="1" t="s">
        <v>334</v>
      </c>
    </row>
    <row r="286" spans="1:5">
      <c r="A286" t="s">
        <v>331</v>
      </c>
      <c r="B286" t="s">
        <v>332</v>
      </c>
      <c r="D286" s="1" t="s">
        <v>37</v>
      </c>
      <c r="E286">
        <v>1500</v>
      </c>
    </row>
    <row r="287" spans="1:5" ht="112">
      <c r="A287" t="s">
        <v>335</v>
      </c>
      <c r="B287" t="s">
        <v>336</v>
      </c>
      <c r="C287" t="s">
        <v>337</v>
      </c>
      <c r="D287" s="1" t="s">
        <v>338</v>
      </c>
    </row>
    <row r="288" spans="1:5">
      <c r="A288" t="s">
        <v>335</v>
      </c>
      <c r="B288" t="s">
        <v>336</v>
      </c>
      <c r="D288" s="1" t="s">
        <v>37</v>
      </c>
      <c r="E288">
        <v>6000</v>
      </c>
    </row>
    <row r="289" spans="1:5" ht="28">
      <c r="A289" t="s">
        <v>339</v>
      </c>
      <c r="B289" t="s">
        <v>340</v>
      </c>
      <c r="C289" t="s">
        <v>2</v>
      </c>
      <c r="D289" s="1" t="s">
        <v>341</v>
      </c>
    </row>
    <row r="290" spans="1:5">
      <c r="A290" t="s">
        <v>339</v>
      </c>
      <c r="B290" t="s">
        <v>340</v>
      </c>
      <c r="D290" s="1" t="s">
        <v>96</v>
      </c>
      <c r="E290">
        <v>3500</v>
      </c>
    </row>
    <row r="291" spans="1:5">
      <c r="A291" t="s">
        <v>339</v>
      </c>
      <c r="B291" t="s">
        <v>340</v>
      </c>
      <c r="D291" s="1" t="s">
        <v>37</v>
      </c>
      <c r="E291">
        <v>1500</v>
      </c>
    </row>
    <row r="292" spans="1:5">
      <c r="A292" t="s">
        <v>339</v>
      </c>
      <c r="B292" t="s">
        <v>340</v>
      </c>
      <c r="D292" s="1" t="s">
        <v>119</v>
      </c>
      <c r="E292">
        <v>5000</v>
      </c>
    </row>
    <row r="293" spans="1:5">
      <c r="A293" t="s">
        <v>342</v>
      </c>
      <c r="B293" t="s">
        <v>343</v>
      </c>
      <c r="C293" t="s">
        <v>344</v>
      </c>
      <c r="D293" s="1" t="s">
        <v>345</v>
      </c>
    </row>
    <row r="294" spans="1:5">
      <c r="A294" t="s">
        <v>342</v>
      </c>
      <c r="B294" t="s">
        <v>343</v>
      </c>
      <c r="D294" s="1" t="s">
        <v>37</v>
      </c>
      <c r="E294">
        <v>8500</v>
      </c>
    </row>
    <row r="295" spans="1:5">
      <c r="A295" t="s">
        <v>342</v>
      </c>
      <c r="B295" t="s">
        <v>343</v>
      </c>
      <c r="D295" s="1" t="s">
        <v>346</v>
      </c>
    </row>
    <row r="296" spans="1:5">
      <c r="A296" t="s">
        <v>342</v>
      </c>
      <c r="B296" t="s">
        <v>343</v>
      </c>
      <c r="D296" s="1" t="s">
        <v>347</v>
      </c>
      <c r="E296">
        <v>5000</v>
      </c>
    </row>
    <row r="297" spans="1:5">
      <c r="A297" t="s">
        <v>348</v>
      </c>
      <c r="B297" t="s">
        <v>349</v>
      </c>
      <c r="C297" t="s">
        <v>172</v>
      </c>
      <c r="D297" s="1" t="s">
        <v>350</v>
      </c>
    </row>
    <row r="298" spans="1:5">
      <c r="A298" t="s">
        <v>348</v>
      </c>
      <c r="B298" t="s">
        <v>349</v>
      </c>
      <c r="D298" s="1" t="s">
        <v>4</v>
      </c>
      <c r="E298">
        <v>1800</v>
      </c>
    </row>
    <row r="299" spans="1:5" ht="28">
      <c r="A299" t="s">
        <v>351</v>
      </c>
      <c r="B299" t="s">
        <v>352</v>
      </c>
      <c r="C299" t="s">
        <v>333</v>
      </c>
      <c r="D299" s="1" t="s">
        <v>353</v>
      </c>
    </row>
    <row r="300" spans="1:5">
      <c r="A300" t="s">
        <v>351</v>
      </c>
      <c r="B300" t="s">
        <v>352</v>
      </c>
      <c r="D300" s="1" t="s">
        <v>37</v>
      </c>
      <c r="E300">
        <v>1000</v>
      </c>
    </row>
    <row r="301" spans="1:5" ht="42">
      <c r="A301" t="s">
        <v>354</v>
      </c>
      <c r="B301" t="s">
        <v>355</v>
      </c>
      <c r="C301" t="s">
        <v>356</v>
      </c>
      <c r="D301" s="1" t="s">
        <v>357</v>
      </c>
    </row>
    <row r="302" spans="1:5">
      <c r="A302" t="s">
        <v>354</v>
      </c>
      <c r="B302" t="s">
        <v>355</v>
      </c>
      <c r="D302" s="1" t="s">
        <v>4</v>
      </c>
      <c r="E302">
        <v>11000</v>
      </c>
    </row>
    <row r="303" spans="1:5">
      <c r="A303" t="s">
        <v>358</v>
      </c>
      <c r="B303" t="s">
        <v>359</v>
      </c>
      <c r="C303" t="s">
        <v>111</v>
      </c>
      <c r="D303" s="1" t="s">
        <v>360</v>
      </c>
    </row>
    <row r="304" spans="1:5">
      <c r="A304" t="s">
        <v>358</v>
      </c>
      <c r="B304" t="s">
        <v>359</v>
      </c>
      <c r="D304" s="1" t="s">
        <v>361</v>
      </c>
    </row>
    <row r="305" spans="1:5">
      <c r="A305" t="s">
        <v>358</v>
      </c>
      <c r="B305" t="s">
        <v>359</v>
      </c>
      <c r="D305" s="1" t="s">
        <v>362</v>
      </c>
      <c r="E305">
        <v>376511</v>
      </c>
    </row>
    <row r="306" spans="1:5" ht="28">
      <c r="A306" t="s">
        <v>358</v>
      </c>
      <c r="B306" t="s">
        <v>359</v>
      </c>
      <c r="D306" s="1" t="s">
        <v>363</v>
      </c>
      <c r="E306">
        <v>105656</v>
      </c>
    </row>
    <row r="307" spans="1:5">
      <c r="A307" t="s">
        <v>358</v>
      </c>
      <c r="B307" t="s">
        <v>359</v>
      </c>
      <c r="D307" s="1" t="s">
        <v>364</v>
      </c>
      <c r="E307">
        <f>200000+105656</f>
        <v>305656</v>
      </c>
    </row>
    <row r="308" spans="1:5">
      <c r="A308" t="s">
        <v>358</v>
      </c>
      <c r="B308" t="s">
        <v>359</v>
      </c>
      <c r="D308" s="1" t="s">
        <v>365</v>
      </c>
      <c r="E308">
        <v>200000</v>
      </c>
    </row>
    <row r="309" spans="1:5" ht="28">
      <c r="A309" t="s">
        <v>366</v>
      </c>
      <c r="B309" t="s">
        <v>367</v>
      </c>
      <c r="C309" t="s">
        <v>111</v>
      </c>
      <c r="D309" s="1" t="s">
        <v>368</v>
      </c>
    </row>
    <row r="310" spans="1:5" ht="28">
      <c r="A310" t="s">
        <v>366</v>
      </c>
      <c r="B310" t="s">
        <v>367</v>
      </c>
      <c r="D310" s="1" t="s">
        <v>369</v>
      </c>
      <c r="E310">
        <v>6100</v>
      </c>
    </row>
    <row r="311" spans="1:5">
      <c r="A311" t="s">
        <v>370</v>
      </c>
      <c r="B311" t="s">
        <v>371</v>
      </c>
      <c r="C311" t="s">
        <v>111</v>
      </c>
      <c r="D311" s="1" t="s">
        <v>372</v>
      </c>
    </row>
    <row r="312" spans="1:5">
      <c r="A312" t="s">
        <v>370</v>
      </c>
      <c r="B312" t="s">
        <v>371</v>
      </c>
      <c r="D312" s="1" t="s">
        <v>4</v>
      </c>
      <c r="E312">
        <v>5000</v>
      </c>
    </row>
    <row r="313" spans="1:5">
      <c r="A313" t="s">
        <v>370</v>
      </c>
      <c r="B313" t="s">
        <v>371</v>
      </c>
      <c r="D313" s="1" t="s">
        <v>179</v>
      </c>
      <c r="E313">
        <v>5000</v>
      </c>
    </row>
    <row r="314" spans="1:5">
      <c r="A314" t="s">
        <v>61</v>
      </c>
      <c r="B314" t="s">
        <v>371</v>
      </c>
      <c r="C314" t="s">
        <v>62</v>
      </c>
      <c r="D314" s="1" t="s">
        <v>63</v>
      </c>
    </row>
    <row r="315" spans="1:5" ht="28">
      <c r="A315" t="s">
        <v>64</v>
      </c>
      <c r="B315" t="s">
        <v>371</v>
      </c>
      <c r="C315" t="s">
        <v>111</v>
      </c>
      <c r="D315" s="1" t="s">
        <v>373</v>
      </c>
      <c r="E315">
        <v>5000</v>
      </c>
    </row>
    <row r="316" spans="1:5" ht="42">
      <c r="A316" t="s">
        <v>374</v>
      </c>
      <c r="B316" t="s">
        <v>375</v>
      </c>
      <c r="C316" t="s">
        <v>111</v>
      </c>
      <c r="D316" s="1" t="s">
        <v>376</v>
      </c>
    </row>
    <row r="317" spans="1:5">
      <c r="A317" t="s">
        <v>374</v>
      </c>
      <c r="B317" t="s">
        <v>375</v>
      </c>
      <c r="D317" s="1" t="s">
        <v>4</v>
      </c>
      <c r="E317">
        <v>2500</v>
      </c>
    </row>
    <row r="318" spans="1:5">
      <c r="A318" t="s">
        <v>374</v>
      </c>
      <c r="B318" t="s">
        <v>375</v>
      </c>
      <c r="D318" s="1" t="s">
        <v>33</v>
      </c>
      <c r="E318">
        <v>2500</v>
      </c>
    </row>
    <row r="319" spans="1:5">
      <c r="A319" t="s">
        <v>377</v>
      </c>
      <c r="B319" t="s">
        <v>378</v>
      </c>
      <c r="C319" t="s">
        <v>111</v>
      </c>
      <c r="D319" s="1" t="s">
        <v>379</v>
      </c>
      <c r="E319">
        <v>35000</v>
      </c>
    </row>
    <row r="320" spans="1:5">
      <c r="A320" t="s">
        <v>377</v>
      </c>
      <c r="B320" t="s">
        <v>378</v>
      </c>
      <c r="D320" s="1" t="s">
        <v>4</v>
      </c>
      <c r="E320">
        <v>35000</v>
      </c>
    </row>
    <row r="321" spans="1:5" ht="28">
      <c r="A321" t="s">
        <v>380</v>
      </c>
      <c r="B321" t="s">
        <v>381</v>
      </c>
      <c r="C321" t="s">
        <v>344</v>
      </c>
      <c r="D321" s="1" t="s">
        <v>382</v>
      </c>
    </row>
    <row r="322" spans="1:5">
      <c r="A322" t="s">
        <v>380</v>
      </c>
      <c r="B322" t="s">
        <v>381</v>
      </c>
      <c r="D322" s="1" t="s">
        <v>96</v>
      </c>
      <c r="E322">
        <v>40000</v>
      </c>
    </row>
    <row r="323" spans="1:5" ht="28">
      <c r="A323" t="s">
        <v>383</v>
      </c>
      <c r="B323" t="s">
        <v>384</v>
      </c>
      <c r="C323" t="s">
        <v>111</v>
      </c>
      <c r="D323" s="1" t="s">
        <v>385</v>
      </c>
    </row>
    <row r="324" spans="1:5">
      <c r="A324" t="s">
        <v>383</v>
      </c>
      <c r="B324" t="s">
        <v>384</v>
      </c>
      <c r="D324" s="1" t="s">
        <v>37</v>
      </c>
      <c r="E324">
        <v>2000</v>
      </c>
    </row>
    <row r="325" spans="1:5" ht="28">
      <c r="A325" t="s">
        <v>386</v>
      </c>
      <c r="B325" t="s">
        <v>387</v>
      </c>
      <c r="C325" t="s">
        <v>11</v>
      </c>
      <c r="D325" s="1" t="s">
        <v>388</v>
      </c>
    </row>
    <row r="326" spans="1:5">
      <c r="A326" t="s">
        <v>386</v>
      </c>
      <c r="B326" t="s">
        <v>387</v>
      </c>
      <c r="D326" s="1" t="s">
        <v>37</v>
      </c>
      <c r="E326">
        <v>8700</v>
      </c>
    </row>
    <row r="327" spans="1:5" ht="28">
      <c r="A327" t="s">
        <v>389</v>
      </c>
      <c r="B327" t="s">
        <v>390</v>
      </c>
      <c r="C327" t="s">
        <v>11</v>
      </c>
      <c r="D327" s="1" t="s">
        <v>391</v>
      </c>
    </row>
    <row r="328" spans="1:5">
      <c r="A328" t="s">
        <v>389</v>
      </c>
      <c r="B328" t="s">
        <v>390</v>
      </c>
      <c r="D328" s="1" t="s">
        <v>4</v>
      </c>
      <c r="E328">
        <v>2500</v>
      </c>
    </row>
    <row r="329" spans="1:5" ht="28">
      <c r="A329" t="s">
        <v>392</v>
      </c>
      <c r="B329" t="s">
        <v>393</v>
      </c>
      <c r="C329" t="s">
        <v>11</v>
      </c>
      <c r="D329" s="1" t="s">
        <v>394</v>
      </c>
    </row>
    <row r="330" spans="1:5">
      <c r="A330" t="s">
        <v>392</v>
      </c>
      <c r="B330" t="s">
        <v>393</v>
      </c>
      <c r="D330" s="1" t="s">
        <v>4</v>
      </c>
      <c r="E330">
        <v>9000</v>
      </c>
    </row>
    <row r="331" spans="1:5" ht="42">
      <c r="A331" t="s">
        <v>395</v>
      </c>
      <c r="B331" t="s">
        <v>396</v>
      </c>
      <c r="C331" t="s">
        <v>7</v>
      </c>
      <c r="D331" s="1" t="s">
        <v>397</v>
      </c>
    </row>
    <row r="332" spans="1:5">
      <c r="A332" t="s">
        <v>395</v>
      </c>
      <c r="B332" t="s">
        <v>396</v>
      </c>
      <c r="D332" s="1" t="s">
        <v>96</v>
      </c>
      <c r="E332">
        <v>5000</v>
      </c>
    </row>
    <row r="333" spans="1:5">
      <c r="A333" t="s">
        <v>395</v>
      </c>
      <c r="B333" t="s">
        <v>396</v>
      </c>
      <c r="D333" s="1" t="s">
        <v>37</v>
      </c>
      <c r="E333">
        <v>1000</v>
      </c>
    </row>
    <row r="334" spans="1:5">
      <c r="A334" t="s">
        <v>395</v>
      </c>
      <c r="B334" t="s">
        <v>396</v>
      </c>
      <c r="D334" s="1" t="s">
        <v>398</v>
      </c>
      <c r="E334">
        <v>500</v>
      </c>
    </row>
    <row r="335" spans="1:5">
      <c r="A335" t="s">
        <v>399</v>
      </c>
      <c r="B335" t="s">
        <v>400</v>
      </c>
      <c r="C335" t="s">
        <v>401</v>
      </c>
      <c r="D335" s="1" t="s">
        <v>402</v>
      </c>
    </row>
    <row r="336" spans="1:5">
      <c r="A336" t="s">
        <v>399</v>
      </c>
      <c r="B336" t="s">
        <v>400</v>
      </c>
      <c r="D336" s="1" t="s">
        <v>85</v>
      </c>
      <c r="E336">
        <v>800</v>
      </c>
    </row>
    <row r="337" spans="1:5" ht="28">
      <c r="A337" t="s">
        <v>403</v>
      </c>
      <c r="B337" t="s">
        <v>404</v>
      </c>
      <c r="C337" t="s">
        <v>356</v>
      </c>
      <c r="D337" s="1" t="s">
        <v>405</v>
      </c>
    </row>
    <row r="338" spans="1:5">
      <c r="A338" t="s">
        <v>403</v>
      </c>
      <c r="B338" t="s">
        <v>404</v>
      </c>
      <c r="D338" s="1" t="s">
        <v>406</v>
      </c>
      <c r="E338">
        <v>0</v>
      </c>
    </row>
    <row r="339" spans="1:5">
      <c r="A339" t="s">
        <v>403</v>
      </c>
      <c r="B339" t="s">
        <v>404</v>
      </c>
      <c r="D339" s="1" t="s">
        <v>407</v>
      </c>
      <c r="E339">
        <v>0</v>
      </c>
    </row>
    <row r="340" spans="1:5">
      <c r="A340" t="s">
        <v>403</v>
      </c>
      <c r="B340" t="s">
        <v>404</v>
      </c>
      <c r="D340" s="1" t="s">
        <v>408</v>
      </c>
      <c r="E340">
        <v>0</v>
      </c>
    </row>
    <row r="341" spans="1:5">
      <c r="A341" t="s">
        <v>403</v>
      </c>
      <c r="B341" t="s">
        <v>404</v>
      </c>
      <c r="D341" s="1" t="s">
        <v>409</v>
      </c>
      <c r="E341">
        <v>0</v>
      </c>
    </row>
    <row r="342" spans="1:5">
      <c r="A342" t="s">
        <v>403</v>
      </c>
      <c r="B342" t="s">
        <v>404</v>
      </c>
      <c r="D342" s="1" t="s">
        <v>410</v>
      </c>
      <c r="E342">
        <v>0</v>
      </c>
    </row>
    <row r="343" spans="1:5">
      <c r="A343" t="s">
        <v>403</v>
      </c>
      <c r="B343" t="s">
        <v>404</v>
      </c>
      <c r="D343" s="1" t="s">
        <v>411</v>
      </c>
      <c r="E343">
        <v>0</v>
      </c>
    </row>
    <row r="344" spans="1:5">
      <c r="A344" t="s">
        <v>403</v>
      </c>
      <c r="B344" t="s">
        <v>404</v>
      </c>
      <c r="D344" s="1" t="s">
        <v>412</v>
      </c>
      <c r="E344">
        <v>0</v>
      </c>
    </row>
    <row r="345" spans="1:5">
      <c r="A345" t="s">
        <v>403</v>
      </c>
      <c r="B345" t="s">
        <v>404</v>
      </c>
      <c r="D345" s="1" t="s">
        <v>4</v>
      </c>
      <c r="E345">
        <v>0</v>
      </c>
    </row>
    <row r="346" spans="1:5">
      <c r="A346" t="s">
        <v>403</v>
      </c>
      <c r="B346" t="s">
        <v>404</v>
      </c>
      <c r="D346" s="1" t="s">
        <v>44</v>
      </c>
      <c r="E346">
        <f>1050+750+2400+1050</f>
        <v>5250</v>
      </c>
    </row>
    <row r="347" spans="1:5">
      <c r="A347" t="s">
        <v>403</v>
      </c>
      <c r="B347" t="s">
        <v>404</v>
      </c>
      <c r="D347" s="1" t="s">
        <v>49</v>
      </c>
      <c r="E347">
        <f>1400</f>
        <v>1400</v>
      </c>
    </row>
    <row r="348" spans="1:5">
      <c r="A348" t="s">
        <v>403</v>
      </c>
      <c r="B348" t="s">
        <v>404</v>
      </c>
      <c r="D348" s="1" t="s">
        <v>86</v>
      </c>
      <c r="E348">
        <f>1900</f>
        <v>1900</v>
      </c>
    </row>
    <row r="349" spans="1:5">
      <c r="A349" t="s">
        <v>403</v>
      </c>
      <c r="B349" t="s">
        <v>404</v>
      </c>
      <c r="D349" s="1" t="s">
        <v>53</v>
      </c>
      <c r="E349">
        <f>1900</f>
        <v>1900</v>
      </c>
    </row>
    <row r="350" spans="1:5">
      <c r="A350" t="s">
        <v>403</v>
      </c>
      <c r="B350" t="s">
        <v>404</v>
      </c>
      <c r="D350" s="1" t="s">
        <v>60</v>
      </c>
      <c r="E350">
        <v>0</v>
      </c>
    </row>
    <row r="351" spans="1:5" ht="154">
      <c r="A351" t="s">
        <v>413</v>
      </c>
      <c r="B351" t="s">
        <v>414</v>
      </c>
      <c r="C351" t="s">
        <v>111</v>
      </c>
      <c r="D351" s="1" t="s">
        <v>415</v>
      </c>
    </row>
    <row r="352" spans="1:5">
      <c r="A352" t="s">
        <v>413</v>
      </c>
      <c r="B352" t="s">
        <v>414</v>
      </c>
      <c r="D352" s="1" t="s">
        <v>416</v>
      </c>
      <c r="E352">
        <v>8000</v>
      </c>
    </row>
    <row r="353" spans="1:5">
      <c r="A353" t="s">
        <v>413</v>
      </c>
      <c r="B353" t="s">
        <v>414</v>
      </c>
      <c r="D353" s="1" t="s">
        <v>4</v>
      </c>
      <c r="E353">
        <v>8000</v>
      </c>
    </row>
    <row r="354" spans="1:5">
      <c r="A354" t="s">
        <v>413</v>
      </c>
      <c r="B354" t="s">
        <v>414</v>
      </c>
      <c r="D354" s="1" t="s">
        <v>255</v>
      </c>
      <c r="E354">
        <v>0</v>
      </c>
    </row>
    <row r="355" spans="1:5">
      <c r="A355" t="s">
        <v>413</v>
      </c>
      <c r="B355" t="s">
        <v>414</v>
      </c>
      <c r="D355" s="1" t="s">
        <v>276</v>
      </c>
      <c r="E355">
        <v>346500</v>
      </c>
    </row>
    <row r="356" spans="1:5">
      <c r="A356" t="s">
        <v>413</v>
      </c>
      <c r="B356" t="s">
        <v>414</v>
      </c>
      <c r="D356" s="1" t="s">
        <v>417</v>
      </c>
      <c r="E356">
        <f>E26+E24</f>
        <v>46000</v>
      </c>
    </row>
    <row r="357" spans="1:5" ht="182">
      <c r="A357" t="s">
        <v>418</v>
      </c>
      <c r="B357" t="s">
        <v>419</v>
      </c>
      <c r="C357" t="s">
        <v>420</v>
      </c>
      <c r="D357" s="1" t="s">
        <v>421</v>
      </c>
    </row>
    <row r="358" spans="1:5">
      <c r="A358" t="s">
        <v>418</v>
      </c>
      <c r="B358" t="s">
        <v>419</v>
      </c>
      <c r="D358" s="1" t="s">
        <v>422</v>
      </c>
      <c r="E358" t="s">
        <v>423</v>
      </c>
    </row>
    <row r="359" spans="1:5">
      <c r="A359" t="s">
        <v>418</v>
      </c>
      <c r="B359" t="s">
        <v>419</v>
      </c>
      <c r="D359" s="1" t="s">
        <v>96</v>
      </c>
      <c r="E359">
        <v>230000</v>
      </c>
    </row>
    <row r="360" spans="1:5">
      <c r="A360" t="s">
        <v>418</v>
      </c>
      <c r="B360" t="s">
        <v>419</v>
      </c>
      <c r="D360" s="1" t="s">
        <v>424</v>
      </c>
      <c r="E360" t="s">
        <v>425</v>
      </c>
    </row>
    <row r="361" spans="1:5">
      <c r="A361" t="s">
        <v>418</v>
      </c>
      <c r="B361" t="s">
        <v>419</v>
      </c>
      <c r="D361" s="1" t="s">
        <v>37</v>
      </c>
      <c r="E361">
        <f>E33</f>
        <v>500000</v>
      </c>
    </row>
    <row r="362" spans="1:5">
      <c r="A362" t="s">
        <v>418</v>
      </c>
      <c r="B362" t="s">
        <v>419</v>
      </c>
      <c r="D362" s="1" t="s">
        <v>426</v>
      </c>
      <c r="E362">
        <v>186000</v>
      </c>
    </row>
    <row r="363" spans="1:5" ht="28">
      <c r="A363" t="s">
        <v>427</v>
      </c>
      <c r="B363" t="s">
        <v>428</v>
      </c>
      <c r="C363" t="s">
        <v>356</v>
      </c>
      <c r="D363" s="1" t="s">
        <v>429</v>
      </c>
    </row>
    <row r="364" spans="1:5">
      <c r="A364" t="s">
        <v>427</v>
      </c>
      <c r="B364" t="s">
        <v>428</v>
      </c>
      <c r="D364" s="1" t="s">
        <v>103</v>
      </c>
      <c r="E364">
        <v>1000</v>
      </c>
    </row>
    <row r="365" spans="1:5">
      <c r="A365" t="s">
        <v>427</v>
      </c>
      <c r="B365" t="s">
        <v>428</v>
      </c>
      <c r="D365" s="1" t="s">
        <v>4</v>
      </c>
      <c r="E365" t="e">
        <f ca="1">_xludf.SUM(E39:E40)</f>
        <v>#NAME?</v>
      </c>
    </row>
    <row r="366" spans="1:5">
      <c r="A366" t="s">
        <v>427</v>
      </c>
      <c r="B366" t="s">
        <v>428</v>
      </c>
      <c r="D366" s="1" t="s">
        <v>179</v>
      </c>
      <c r="E366">
        <v>1000</v>
      </c>
    </row>
    <row r="367" spans="1:5" ht="126">
      <c r="A367" t="s">
        <v>430</v>
      </c>
      <c r="B367" t="s">
        <v>431</v>
      </c>
      <c r="C367" t="s">
        <v>111</v>
      </c>
      <c r="D367" s="1" t="s">
        <v>432</v>
      </c>
    </row>
    <row r="368" spans="1:5">
      <c r="A368" t="s">
        <v>430</v>
      </c>
      <c r="B368" t="s">
        <v>431</v>
      </c>
      <c r="D368" s="1" t="s">
        <v>433</v>
      </c>
      <c r="E368">
        <v>10000</v>
      </c>
    </row>
    <row r="369" spans="1:5">
      <c r="A369" t="s">
        <v>430</v>
      </c>
      <c r="B369" t="s">
        <v>431</v>
      </c>
      <c r="D369" s="1" t="s">
        <v>4</v>
      </c>
      <c r="E369">
        <v>10000</v>
      </c>
    </row>
    <row r="370" spans="1:5" ht="126">
      <c r="A370" t="s">
        <v>434</v>
      </c>
      <c r="B370" t="s">
        <v>435</v>
      </c>
      <c r="C370" t="s">
        <v>111</v>
      </c>
      <c r="D370" s="1" t="s">
        <v>436</v>
      </c>
    </row>
    <row r="371" spans="1:5">
      <c r="A371" t="s">
        <v>434</v>
      </c>
      <c r="B371" t="s">
        <v>435</v>
      </c>
      <c r="D371" s="1" t="s">
        <v>4</v>
      </c>
      <c r="E371">
        <v>0</v>
      </c>
    </row>
    <row r="372" spans="1:5">
      <c r="A372" t="s">
        <v>434</v>
      </c>
      <c r="B372" t="s">
        <v>435</v>
      </c>
      <c r="D372" s="1" t="s">
        <v>437</v>
      </c>
      <c r="E372">
        <v>275000</v>
      </c>
    </row>
    <row r="373" spans="1:5">
      <c r="A373" t="s">
        <v>434</v>
      </c>
      <c r="B373" t="s">
        <v>435</v>
      </c>
      <c r="D373" s="1" t="s">
        <v>438</v>
      </c>
      <c r="E373">
        <v>440000</v>
      </c>
    </row>
    <row r="374" spans="1:5">
      <c r="A374" t="s">
        <v>434</v>
      </c>
      <c r="B374" t="s">
        <v>435</v>
      </c>
      <c r="D374" s="1" t="s">
        <v>417</v>
      </c>
      <c r="E374">
        <f>E52+E53</f>
        <v>1500</v>
      </c>
    </row>
    <row r="375" spans="1:5" ht="140">
      <c r="A375" t="s">
        <v>439</v>
      </c>
      <c r="B375" t="s">
        <v>440</v>
      </c>
      <c r="C375" t="s">
        <v>111</v>
      </c>
      <c r="D375" s="1" t="s">
        <v>441</v>
      </c>
    </row>
    <row r="376" spans="1:5">
      <c r="A376" t="s">
        <v>439</v>
      </c>
      <c r="B376" t="s">
        <v>440</v>
      </c>
      <c r="D376" s="1" t="s">
        <v>416</v>
      </c>
      <c r="E376">
        <v>8000</v>
      </c>
    </row>
    <row r="377" spans="1:5">
      <c r="A377" t="s">
        <v>439</v>
      </c>
      <c r="B377" t="s">
        <v>440</v>
      </c>
      <c r="D377" s="1" t="s">
        <v>442</v>
      </c>
      <c r="E377">
        <v>14000</v>
      </c>
    </row>
    <row r="378" spans="1:5">
      <c r="A378" t="s">
        <v>439</v>
      </c>
      <c r="B378" t="s">
        <v>440</v>
      </c>
      <c r="D378" s="1" t="s">
        <v>443</v>
      </c>
      <c r="E378">
        <v>1000</v>
      </c>
    </row>
    <row r="379" spans="1:5">
      <c r="A379" t="s">
        <v>439</v>
      </c>
      <c r="B379" t="s">
        <v>440</v>
      </c>
      <c r="D379" s="1" t="s">
        <v>4</v>
      </c>
      <c r="E379">
        <f>E59+E60+E61</f>
        <v>81038</v>
      </c>
    </row>
    <row r="380" spans="1:5">
      <c r="A380" t="s">
        <v>439</v>
      </c>
      <c r="B380" t="s">
        <v>440</v>
      </c>
      <c r="D380" s="1" t="s">
        <v>53</v>
      </c>
      <c r="E380">
        <v>380930</v>
      </c>
    </row>
    <row r="381" spans="1:5" ht="140">
      <c r="A381" t="s">
        <v>444</v>
      </c>
      <c r="B381" t="s">
        <v>445</v>
      </c>
      <c r="C381" t="s">
        <v>111</v>
      </c>
      <c r="D381" s="1" t="s">
        <v>446</v>
      </c>
    </row>
    <row r="382" spans="1:5">
      <c r="A382" t="s">
        <v>444</v>
      </c>
      <c r="B382" t="s">
        <v>445</v>
      </c>
      <c r="D382" s="1" t="s">
        <v>447</v>
      </c>
      <c r="E382">
        <v>10000</v>
      </c>
    </row>
    <row r="383" spans="1:5">
      <c r="A383" t="s">
        <v>444</v>
      </c>
      <c r="B383" t="s">
        <v>445</v>
      </c>
      <c r="D383" s="1" t="s">
        <v>448</v>
      </c>
      <c r="E383">
        <v>21000</v>
      </c>
    </row>
    <row r="384" spans="1:5">
      <c r="A384" t="s">
        <v>444</v>
      </c>
      <c r="B384" t="s">
        <v>445</v>
      </c>
      <c r="D384" s="1" t="s">
        <v>4</v>
      </c>
      <c r="E384">
        <f>E69</f>
        <v>0</v>
      </c>
    </row>
    <row r="385" spans="1:5">
      <c r="A385" t="s">
        <v>444</v>
      </c>
      <c r="B385" t="s">
        <v>445</v>
      </c>
      <c r="D385" s="1" t="s">
        <v>53</v>
      </c>
      <c r="E385">
        <v>177100</v>
      </c>
    </row>
    <row r="386" spans="1:5">
      <c r="A386" t="s">
        <v>444</v>
      </c>
      <c r="B386" t="s">
        <v>445</v>
      </c>
      <c r="D386" s="1" t="s">
        <v>417</v>
      </c>
      <c r="E386">
        <f>E72+E70+E73+E67</f>
        <v>2283000</v>
      </c>
    </row>
    <row r="387" spans="1:5" ht="126">
      <c r="A387" t="s">
        <v>449</v>
      </c>
      <c r="B387" t="s">
        <v>450</v>
      </c>
      <c r="C387" t="s">
        <v>111</v>
      </c>
      <c r="D387" s="1" t="s">
        <v>451</v>
      </c>
    </row>
    <row r="388" spans="1:5">
      <c r="A388" t="s">
        <v>449</v>
      </c>
      <c r="B388" t="s">
        <v>450</v>
      </c>
      <c r="D388" s="1" t="s">
        <v>452</v>
      </c>
      <c r="E388">
        <v>10000</v>
      </c>
    </row>
    <row r="389" spans="1:5">
      <c r="A389" t="s">
        <v>449</v>
      </c>
      <c r="B389" t="s">
        <v>450</v>
      </c>
      <c r="D389" s="1" t="s">
        <v>37</v>
      </c>
      <c r="E389">
        <v>10000</v>
      </c>
    </row>
    <row r="390" spans="1:5">
      <c r="A390" t="s">
        <v>449</v>
      </c>
      <c r="B390" t="s">
        <v>450</v>
      </c>
      <c r="D390" s="1" t="s">
        <v>4</v>
      </c>
      <c r="E390">
        <v>0</v>
      </c>
    </row>
    <row r="391" spans="1:5">
      <c r="A391" t="s">
        <v>449</v>
      </c>
      <c r="B391" t="s">
        <v>450</v>
      </c>
      <c r="D391" s="1" t="s">
        <v>86</v>
      </c>
      <c r="E391">
        <v>542300</v>
      </c>
    </row>
    <row r="392" spans="1:5">
      <c r="A392" t="s">
        <v>449</v>
      </c>
      <c r="B392" t="s">
        <v>450</v>
      </c>
      <c r="D392" s="1" t="s">
        <v>417</v>
      </c>
      <c r="E392">
        <f>E81+E79+E82</f>
        <v>34800</v>
      </c>
    </row>
    <row r="393" spans="1:5" ht="140">
      <c r="A393" t="s">
        <v>453</v>
      </c>
      <c r="B393" t="s">
        <v>454</v>
      </c>
      <c r="C393" t="s">
        <v>111</v>
      </c>
      <c r="D393" s="1" t="s">
        <v>455</v>
      </c>
    </row>
    <row r="394" spans="1:5">
      <c r="A394" t="s">
        <v>453</v>
      </c>
      <c r="B394" t="s">
        <v>454</v>
      </c>
      <c r="D394" s="1" t="s">
        <v>416</v>
      </c>
      <c r="E394">
        <v>8000</v>
      </c>
    </row>
    <row r="395" spans="1:5">
      <c r="A395" t="s">
        <v>453</v>
      </c>
      <c r="B395" t="s">
        <v>454</v>
      </c>
      <c r="D395" s="1" t="s">
        <v>433</v>
      </c>
      <c r="E395">
        <v>14000</v>
      </c>
    </row>
    <row r="396" spans="1:5">
      <c r="A396" t="s">
        <v>453</v>
      </c>
      <c r="B396" t="s">
        <v>454</v>
      </c>
      <c r="D396" s="1" t="s">
        <v>4</v>
      </c>
      <c r="E396" t="e">
        <f ca="1">E88+E87</f>
        <v>#NAME?</v>
      </c>
    </row>
    <row r="397" spans="1:5" ht="112">
      <c r="A397" t="s">
        <v>456</v>
      </c>
      <c r="B397" t="s">
        <v>457</v>
      </c>
      <c r="C397" t="s">
        <v>111</v>
      </c>
      <c r="D397" s="1" t="s">
        <v>458</v>
      </c>
    </row>
    <row r="398" spans="1:5">
      <c r="A398" t="s">
        <v>456</v>
      </c>
      <c r="B398" t="s">
        <v>457</v>
      </c>
      <c r="D398" s="1" t="s">
        <v>433</v>
      </c>
      <c r="E398">
        <v>13000</v>
      </c>
    </row>
    <row r="399" spans="1:5">
      <c r="A399" t="s">
        <v>456</v>
      </c>
      <c r="B399" t="s">
        <v>457</v>
      </c>
      <c r="D399" s="1" t="s">
        <v>4</v>
      </c>
      <c r="E399">
        <f>E93</f>
        <v>2500</v>
      </c>
    </row>
    <row r="400" spans="1:5" ht="98">
      <c r="A400" t="s">
        <v>459</v>
      </c>
      <c r="B400" t="s">
        <v>460</v>
      </c>
      <c r="C400" t="s">
        <v>111</v>
      </c>
      <c r="D400" s="1" t="s">
        <v>461</v>
      </c>
    </row>
    <row r="401" spans="1:5">
      <c r="A401" t="s">
        <v>459</v>
      </c>
      <c r="B401" t="s">
        <v>460</v>
      </c>
      <c r="D401" s="1" t="s">
        <v>462</v>
      </c>
      <c r="E401">
        <v>12000</v>
      </c>
    </row>
    <row r="402" spans="1:5">
      <c r="A402" t="s">
        <v>459</v>
      </c>
      <c r="B402" t="s">
        <v>460</v>
      </c>
      <c r="D402" s="1" t="s">
        <v>37</v>
      </c>
      <c r="E402">
        <v>12000</v>
      </c>
    </row>
    <row r="403" spans="1:5">
      <c r="A403" t="s">
        <v>459</v>
      </c>
      <c r="B403" t="s">
        <v>460</v>
      </c>
      <c r="D403" s="1" t="s">
        <v>463</v>
      </c>
      <c r="E403">
        <v>3000</v>
      </c>
    </row>
    <row r="404" spans="1:5">
      <c r="A404" t="s">
        <v>459</v>
      </c>
      <c r="B404" t="s">
        <v>460</v>
      </c>
      <c r="D404" s="1" t="s">
        <v>4</v>
      </c>
      <c r="E404">
        <f>E100</f>
        <v>2000</v>
      </c>
    </row>
    <row r="405" spans="1:5">
      <c r="A405" t="s">
        <v>459</v>
      </c>
      <c r="B405" t="s">
        <v>460</v>
      </c>
      <c r="D405" s="1" t="s">
        <v>44</v>
      </c>
      <c r="E405">
        <v>699050</v>
      </c>
    </row>
    <row r="406" spans="1:5">
      <c r="A406" t="s">
        <v>459</v>
      </c>
      <c r="B406" t="s">
        <v>460</v>
      </c>
      <c r="D406" s="1" t="s">
        <v>417</v>
      </c>
      <c r="E406" t="e">
        <f ca="1">E101+E103</f>
        <v>#NAME?</v>
      </c>
    </row>
    <row r="407" spans="1:5" ht="224">
      <c r="A407" t="s">
        <v>464</v>
      </c>
      <c r="B407" t="s">
        <v>465</v>
      </c>
      <c r="C407" t="s">
        <v>420</v>
      </c>
      <c r="D407" s="1" t="s">
        <v>466</v>
      </c>
    </row>
    <row r="408" spans="1:5">
      <c r="A408" t="s">
        <v>464</v>
      </c>
      <c r="B408" t="s">
        <v>465</v>
      </c>
      <c r="D408" s="1" t="s">
        <v>96</v>
      </c>
      <c r="E408">
        <v>206000</v>
      </c>
    </row>
    <row r="409" spans="1:5">
      <c r="A409" t="s">
        <v>464</v>
      </c>
      <c r="B409" t="s">
        <v>465</v>
      </c>
      <c r="D409" s="1" t="s">
        <v>37</v>
      </c>
      <c r="E409">
        <v>194000</v>
      </c>
    </row>
    <row r="410" spans="1:5">
      <c r="A410" t="s">
        <v>464</v>
      </c>
      <c r="B410" t="s">
        <v>465</v>
      </c>
      <c r="D410" s="1" t="s">
        <v>467</v>
      </c>
      <c r="E410">
        <v>440000</v>
      </c>
    </row>
    <row r="411" spans="1:5" ht="112">
      <c r="A411" t="s">
        <v>468</v>
      </c>
      <c r="B411" t="s">
        <v>469</v>
      </c>
      <c r="C411" t="s">
        <v>420</v>
      </c>
      <c r="D411" s="1" t="s">
        <v>470</v>
      </c>
    </row>
    <row r="412" spans="1:5">
      <c r="A412" t="s">
        <v>468</v>
      </c>
      <c r="B412" t="s">
        <v>469</v>
      </c>
      <c r="D412" s="1" t="s">
        <v>4</v>
      </c>
      <c r="E412">
        <v>0</v>
      </c>
    </row>
    <row r="413" spans="1:5">
      <c r="A413" t="s">
        <v>468</v>
      </c>
      <c r="B413" t="s">
        <v>469</v>
      </c>
      <c r="D413" s="1" t="s">
        <v>417</v>
      </c>
      <c r="E413">
        <f>E117+E118</f>
        <v>6000</v>
      </c>
    </row>
    <row r="414" spans="1:5" ht="140">
      <c r="A414" t="s">
        <v>471</v>
      </c>
      <c r="B414" t="s">
        <v>472</v>
      </c>
      <c r="C414" t="s">
        <v>111</v>
      </c>
      <c r="D414" s="1" t="s">
        <v>473</v>
      </c>
    </row>
    <row r="415" spans="1:5">
      <c r="A415" t="s">
        <v>471</v>
      </c>
      <c r="B415" t="s">
        <v>472</v>
      </c>
      <c r="D415" s="1" t="s">
        <v>4</v>
      </c>
      <c r="E415">
        <v>13000</v>
      </c>
    </row>
    <row r="416" spans="1:5">
      <c r="A416" t="s">
        <v>471</v>
      </c>
      <c r="B416" t="s">
        <v>472</v>
      </c>
      <c r="D416" s="1" t="s">
        <v>53</v>
      </c>
      <c r="E416">
        <v>220000</v>
      </c>
    </row>
    <row r="417" spans="1:5" ht="56">
      <c r="A417" t="s">
        <v>474</v>
      </c>
      <c r="B417" t="s">
        <v>475</v>
      </c>
      <c r="C417" t="s">
        <v>356</v>
      </c>
      <c r="D417" s="1" t="s">
        <v>476</v>
      </c>
    </row>
    <row r="418" spans="1:5">
      <c r="A418" t="s">
        <v>474</v>
      </c>
      <c r="B418" t="s">
        <v>475</v>
      </c>
      <c r="D418" s="1" t="s">
        <v>477</v>
      </c>
      <c r="E418">
        <v>40000</v>
      </c>
    </row>
    <row r="419" spans="1:5">
      <c r="A419" t="s">
        <v>474</v>
      </c>
      <c r="B419" t="s">
        <v>475</v>
      </c>
      <c r="D419" s="1" t="s">
        <v>478</v>
      </c>
      <c r="E419" t="s">
        <v>479</v>
      </c>
    </row>
    <row r="420" spans="1:5">
      <c r="A420" t="s">
        <v>474</v>
      </c>
      <c r="B420" t="s">
        <v>475</v>
      </c>
      <c r="D420" s="1" t="s">
        <v>37</v>
      </c>
      <c r="E420">
        <f>E130+E129</f>
        <v>120000</v>
      </c>
    </row>
    <row r="421" spans="1:5" ht="84">
      <c r="A421" t="s">
        <v>480</v>
      </c>
      <c r="B421" t="s">
        <v>481</v>
      </c>
      <c r="C421" t="s">
        <v>356</v>
      </c>
      <c r="D421" s="1" t="s">
        <v>482</v>
      </c>
    </row>
    <row r="422" spans="1:5">
      <c r="A422" t="s">
        <v>480</v>
      </c>
      <c r="B422" t="s">
        <v>481</v>
      </c>
      <c r="D422" s="1" t="s">
        <v>483</v>
      </c>
      <c r="E422">
        <v>75000</v>
      </c>
    </row>
    <row r="423" spans="1:5">
      <c r="A423" t="s">
        <v>480</v>
      </c>
      <c r="B423" t="s">
        <v>481</v>
      </c>
      <c r="D423" s="1" t="s">
        <v>96</v>
      </c>
      <c r="E423">
        <f>E135+E133</f>
        <v>20000</v>
      </c>
    </row>
    <row r="424" spans="1:5">
      <c r="A424" t="s">
        <v>480</v>
      </c>
      <c r="B424" t="s">
        <v>481</v>
      </c>
      <c r="D424" s="1" t="s">
        <v>484</v>
      </c>
      <c r="E424" t="s">
        <v>485</v>
      </c>
    </row>
    <row r="425" spans="1:5">
      <c r="A425" t="s">
        <v>480</v>
      </c>
      <c r="B425" t="s">
        <v>481</v>
      </c>
      <c r="D425" s="1" t="s">
        <v>486</v>
      </c>
      <c r="E425">
        <f>E136-E137</f>
        <v>1000</v>
      </c>
    </row>
    <row r="426" spans="1:5">
      <c r="A426" t="s">
        <v>480</v>
      </c>
      <c r="B426" t="s">
        <v>481</v>
      </c>
      <c r="D426" s="1" t="s">
        <v>487</v>
      </c>
      <c r="E426">
        <v>320000</v>
      </c>
    </row>
    <row r="427" spans="1:5">
      <c r="A427" t="s">
        <v>480</v>
      </c>
      <c r="B427" t="s">
        <v>481</v>
      </c>
      <c r="D427" s="1" t="s">
        <v>488</v>
      </c>
      <c r="E427" t="s">
        <v>489</v>
      </c>
    </row>
    <row r="428" spans="1:5">
      <c r="A428" t="s">
        <v>480</v>
      </c>
      <c r="B428" t="s">
        <v>481</v>
      </c>
      <c r="D428" s="1" t="s">
        <v>37</v>
      </c>
      <c r="E428">
        <f>E141+E140</f>
        <v>16500</v>
      </c>
    </row>
    <row r="429" spans="1:5" ht="28">
      <c r="A429" t="s">
        <v>480</v>
      </c>
      <c r="B429" t="s">
        <v>481</v>
      </c>
      <c r="D429" s="1" t="s">
        <v>490</v>
      </c>
      <c r="E429">
        <f>32000+18000</f>
        <v>50000</v>
      </c>
    </row>
    <row r="430" spans="1:5">
      <c r="A430" t="s">
        <v>480</v>
      </c>
      <c r="B430" t="s">
        <v>481</v>
      </c>
      <c r="D430" s="1" t="s">
        <v>4</v>
      </c>
      <c r="E430">
        <v>50000</v>
      </c>
    </row>
    <row r="431" spans="1:5">
      <c r="A431" t="s">
        <v>480</v>
      </c>
      <c r="B431" t="s">
        <v>481</v>
      </c>
      <c r="D431" s="1" t="s">
        <v>417</v>
      </c>
      <c r="E431">
        <v>475000</v>
      </c>
    </row>
    <row r="432" spans="1:5" ht="70">
      <c r="A432" t="s">
        <v>491</v>
      </c>
      <c r="B432" t="s">
        <v>492</v>
      </c>
      <c r="C432" t="s">
        <v>356</v>
      </c>
      <c r="D432" s="1" t="s">
        <v>493</v>
      </c>
    </row>
    <row r="433" spans="1:5">
      <c r="A433" t="s">
        <v>491</v>
      </c>
      <c r="B433" t="s">
        <v>492</v>
      </c>
      <c r="D433" s="1" t="s">
        <v>4</v>
      </c>
      <c r="E433">
        <v>0</v>
      </c>
    </row>
    <row r="434" spans="1:5" ht="28">
      <c r="A434" t="s">
        <v>494</v>
      </c>
      <c r="B434" t="s">
        <v>495</v>
      </c>
      <c r="C434" t="s">
        <v>7</v>
      </c>
      <c r="D434" s="1" t="s">
        <v>496</v>
      </c>
    </row>
    <row r="435" spans="1:5">
      <c r="A435" t="s">
        <v>494</v>
      </c>
      <c r="B435" t="s">
        <v>495</v>
      </c>
      <c r="D435" s="1" t="s">
        <v>37</v>
      </c>
      <c r="E435">
        <v>5000</v>
      </c>
    </row>
    <row r="436" spans="1:5" ht="42">
      <c r="A436" t="s">
        <v>497</v>
      </c>
      <c r="B436" t="s">
        <v>498</v>
      </c>
      <c r="C436" t="s">
        <v>356</v>
      </c>
      <c r="D436" s="1" t="s">
        <v>499</v>
      </c>
    </row>
    <row r="437" spans="1:5" ht="28">
      <c r="A437" t="s">
        <v>497</v>
      </c>
      <c r="B437" t="s">
        <v>498</v>
      </c>
      <c r="D437" s="1" t="s">
        <v>500</v>
      </c>
      <c r="E437">
        <v>300000</v>
      </c>
    </row>
    <row r="438" spans="1:5">
      <c r="A438" t="s">
        <v>497</v>
      </c>
      <c r="B438" t="s">
        <v>498</v>
      </c>
      <c r="D438" s="1" t="s">
        <v>501</v>
      </c>
      <c r="E438">
        <v>30000</v>
      </c>
    </row>
    <row r="439" spans="1:5">
      <c r="A439" t="s">
        <v>497</v>
      </c>
      <c r="B439" t="s">
        <v>498</v>
      </c>
      <c r="D439" s="1" t="s">
        <v>417</v>
      </c>
      <c r="E439">
        <f>E160+E159</f>
        <v>52500</v>
      </c>
    </row>
    <row r="440" spans="1:5">
      <c r="A440" t="s">
        <v>497</v>
      </c>
      <c r="B440" t="s">
        <v>498</v>
      </c>
      <c r="D440" s="1" t="s">
        <v>4</v>
      </c>
      <c r="E440">
        <v>0</v>
      </c>
    </row>
    <row r="441" spans="1:5">
      <c r="A441" t="s">
        <v>497</v>
      </c>
      <c r="B441" t="s">
        <v>498</v>
      </c>
      <c r="D441" s="1" t="s">
        <v>44</v>
      </c>
      <c r="E441">
        <v>220000</v>
      </c>
    </row>
    <row r="442" spans="1:5">
      <c r="A442" t="s">
        <v>497</v>
      </c>
      <c r="B442" t="s">
        <v>498</v>
      </c>
      <c r="D442" s="1" t="s">
        <v>49</v>
      </c>
      <c r="E442">
        <v>110000</v>
      </c>
    </row>
    <row r="443" spans="1:5" ht="42">
      <c r="A443" t="s">
        <v>502</v>
      </c>
      <c r="B443" t="s">
        <v>503</v>
      </c>
      <c r="C443" t="s">
        <v>356</v>
      </c>
      <c r="D443" s="1" t="s">
        <v>504</v>
      </c>
    </row>
    <row r="444" spans="1:5">
      <c r="A444" t="s">
        <v>502</v>
      </c>
      <c r="B444" t="s">
        <v>503</v>
      </c>
      <c r="D444" s="1" t="s">
        <v>37</v>
      </c>
      <c r="E444">
        <v>10000</v>
      </c>
    </row>
    <row r="445" spans="1:5">
      <c r="A445" t="s">
        <v>502</v>
      </c>
      <c r="B445" t="s">
        <v>503</v>
      </c>
      <c r="D445" s="1" t="s">
        <v>91</v>
      </c>
      <c r="E445">
        <v>410</v>
      </c>
    </row>
    <row r="446" spans="1:5" ht="42">
      <c r="A446" t="s">
        <v>505</v>
      </c>
      <c r="B446" t="s">
        <v>506</v>
      </c>
      <c r="C446" t="s">
        <v>356</v>
      </c>
      <c r="D446" s="1" t="s">
        <v>507</v>
      </c>
    </row>
    <row r="447" spans="1:5">
      <c r="A447" t="s">
        <v>505</v>
      </c>
      <c r="B447" t="s">
        <v>506</v>
      </c>
      <c r="D447" s="1" t="s">
        <v>37</v>
      </c>
      <c r="E447">
        <v>60000</v>
      </c>
    </row>
    <row r="448" spans="1:5" ht="42">
      <c r="A448" t="s">
        <v>508</v>
      </c>
      <c r="B448" t="s">
        <v>509</v>
      </c>
      <c r="C448" t="s">
        <v>356</v>
      </c>
      <c r="D448" s="1" t="s">
        <v>510</v>
      </c>
    </row>
    <row r="449" spans="1:5">
      <c r="A449" t="s">
        <v>508</v>
      </c>
      <c r="B449" t="s">
        <v>509</v>
      </c>
      <c r="D449" s="1" t="s">
        <v>4</v>
      </c>
      <c r="E449">
        <v>10000</v>
      </c>
    </row>
    <row r="450" spans="1:5" ht="70">
      <c r="A450" t="s">
        <v>511</v>
      </c>
      <c r="B450" t="s">
        <v>512</v>
      </c>
      <c r="C450" t="s">
        <v>356</v>
      </c>
      <c r="D450" s="1" t="s">
        <v>513</v>
      </c>
    </row>
    <row r="451" spans="1:5">
      <c r="A451" t="s">
        <v>511</v>
      </c>
      <c r="B451" t="s">
        <v>512</v>
      </c>
      <c r="D451" s="1" t="s">
        <v>4</v>
      </c>
      <c r="E451">
        <v>3000</v>
      </c>
    </row>
    <row r="452" spans="1:5" ht="42">
      <c r="A452" t="s">
        <v>514</v>
      </c>
      <c r="B452" t="s">
        <v>515</v>
      </c>
      <c r="C452" t="s">
        <v>356</v>
      </c>
      <c r="D452" s="1" t="s">
        <v>516</v>
      </c>
    </row>
    <row r="453" spans="1:5">
      <c r="A453" t="s">
        <v>514</v>
      </c>
      <c r="B453" t="s">
        <v>515</v>
      </c>
      <c r="D453" s="1" t="s">
        <v>4</v>
      </c>
      <c r="E453">
        <v>50000</v>
      </c>
    </row>
    <row r="454" spans="1:5" ht="42">
      <c r="A454" t="s">
        <v>517</v>
      </c>
      <c r="B454" t="s">
        <v>518</v>
      </c>
      <c r="C454" t="s">
        <v>356</v>
      </c>
      <c r="D454" s="1" t="s">
        <v>519</v>
      </c>
    </row>
    <row r="455" spans="1:5">
      <c r="A455" t="s">
        <v>517</v>
      </c>
      <c r="B455" t="s">
        <v>518</v>
      </c>
      <c r="D455" s="1" t="s">
        <v>4</v>
      </c>
      <c r="E455">
        <v>35000</v>
      </c>
    </row>
    <row r="456" spans="1:5" ht="70">
      <c r="A456" t="s">
        <v>520</v>
      </c>
      <c r="B456" t="s">
        <v>521</v>
      </c>
      <c r="C456" t="s">
        <v>356</v>
      </c>
      <c r="D456" s="1" t="s">
        <v>522</v>
      </c>
    </row>
    <row r="457" spans="1:5">
      <c r="A457" t="s">
        <v>520</v>
      </c>
      <c r="B457" t="s">
        <v>521</v>
      </c>
      <c r="D457" s="1" t="s">
        <v>4</v>
      </c>
      <c r="E457">
        <v>116700</v>
      </c>
    </row>
    <row r="458" spans="1:5" ht="42">
      <c r="A458" t="s">
        <v>523</v>
      </c>
      <c r="B458" t="s">
        <v>524</v>
      </c>
      <c r="C458" t="s">
        <v>356</v>
      </c>
      <c r="D458" s="1" t="s">
        <v>525</v>
      </c>
    </row>
    <row r="459" spans="1:5">
      <c r="A459" t="s">
        <v>523</v>
      </c>
      <c r="B459" t="s">
        <v>524</v>
      </c>
      <c r="D459" s="1" t="s">
        <v>4</v>
      </c>
      <c r="E459">
        <v>65000</v>
      </c>
    </row>
    <row r="460" spans="1:5" ht="42">
      <c r="A460" t="s">
        <v>526</v>
      </c>
      <c r="B460" t="s">
        <v>527</v>
      </c>
      <c r="C460" t="s">
        <v>356</v>
      </c>
      <c r="D460" s="1" t="s">
        <v>528</v>
      </c>
    </row>
    <row r="461" spans="1:5">
      <c r="A461" t="s">
        <v>526</v>
      </c>
      <c r="B461" t="s">
        <v>527</v>
      </c>
      <c r="D461" s="1" t="s">
        <v>86</v>
      </c>
      <c r="E461">
        <v>165000</v>
      </c>
    </row>
    <row r="462" spans="1:5" ht="42">
      <c r="A462" t="s">
        <v>529</v>
      </c>
      <c r="B462" t="s">
        <v>530</v>
      </c>
      <c r="C462" t="s">
        <v>356</v>
      </c>
      <c r="D462" s="1" t="s">
        <v>531</v>
      </c>
    </row>
    <row r="463" spans="1:5">
      <c r="A463" t="s">
        <v>529</v>
      </c>
      <c r="B463" t="s">
        <v>530</v>
      </c>
      <c r="D463" s="1" t="s">
        <v>53</v>
      </c>
      <c r="E463">
        <v>165000</v>
      </c>
    </row>
    <row r="464" spans="1:5">
      <c r="A464" t="s">
        <v>532</v>
      </c>
      <c r="B464" t="s">
        <v>533</v>
      </c>
      <c r="C464" t="s">
        <v>111</v>
      </c>
      <c r="D464" s="1" t="s">
        <v>372</v>
      </c>
    </row>
    <row r="465" spans="1:5">
      <c r="A465" t="s">
        <v>532</v>
      </c>
      <c r="B465" t="s">
        <v>533</v>
      </c>
      <c r="D465" s="1" t="s">
        <v>534</v>
      </c>
      <c r="E465">
        <v>5000</v>
      </c>
    </row>
    <row r="466" spans="1:5">
      <c r="A466" t="s">
        <v>532</v>
      </c>
      <c r="B466" t="s">
        <v>533</v>
      </c>
      <c r="D466" s="1" t="s">
        <v>4</v>
      </c>
      <c r="E466">
        <v>5000</v>
      </c>
    </row>
    <row r="467" spans="1:5">
      <c r="A467" t="s">
        <v>532</v>
      </c>
      <c r="B467" t="s">
        <v>533</v>
      </c>
      <c r="D467" s="1" t="s">
        <v>179</v>
      </c>
      <c r="E467">
        <v>5000</v>
      </c>
    </row>
    <row r="468" spans="1:5">
      <c r="A468" t="s">
        <v>61</v>
      </c>
      <c r="B468" t="s">
        <v>533</v>
      </c>
      <c r="C468" t="s">
        <v>62</v>
      </c>
      <c r="D468" s="1" t="s">
        <v>63</v>
      </c>
    </row>
    <row r="469" spans="1:5" ht="28">
      <c r="A469" t="s">
        <v>64</v>
      </c>
      <c r="B469" t="s">
        <v>533</v>
      </c>
      <c r="C469" t="s">
        <v>111</v>
      </c>
      <c r="D469" s="1" t="s">
        <v>373</v>
      </c>
      <c r="E469">
        <v>5000</v>
      </c>
    </row>
    <row r="470" spans="1:5" ht="28">
      <c r="A470" t="s">
        <v>535</v>
      </c>
      <c r="B470" t="s">
        <v>536</v>
      </c>
      <c r="C470" t="s">
        <v>2</v>
      </c>
      <c r="D470" s="1" t="s">
        <v>537</v>
      </c>
      <c r="E470" t="s">
        <v>538</v>
      </c>
    </row>
    <row r="471" spans="1:5" ht="28">
      <c r="A471" t="s">
        <v>539</v>
      </c>
      <c r="B471" t="s">
        <v>540</v>
      </c>
      <c r="C471" t="s">
        <v>11</v>
      </c>
      <c r="D471" s="1" t="s">
        <v>541</v>
      </c>
    </row>
    <row r="472" spans="1:5">
      <c r="A472" t="s">
        <v>539</v>
      </c>
      <c r="B472" t="s">
        <v>540</v>
      </c>
      <c r="D472" s="1" t="s">
        <v>37</v>
      </c>
      <c r="E472">
        <v>800</v>
      </c>
    </row>
    <row r="473" spans="1:5" ht="28">
      <c r="A473" t="s">
        <v>542</v>
      </c>
      <c r="B473" t="s">
        <v>543</v>
      </c>
      <c r="C473" t="s">
        <v>11</v>
      </c>
      <c r="D473" s="1" t="s">
        <v>544</v>
      </c>
    </row>
    <row r="474" spans="1:5">
      <c r="A474" t="s">
        <v>542</v>
      </c>
      <c r="B474" t="s">
        <v>543</v>
      </c>
      <c r="D474" s="1" t="s">
        <v>4</v>
      </c>
      <c r="E474">
        <v>2000</v>
      </c>
    </row>
    <row r="475" spans="1:5" ht="42">
      <c r="A475" t="s">
        <v>545</v>
      </c>
      <c r="B475" t="s">
        <v>543</v>
      </c>
      <c r="C475" t="s">
        <v>172</v>
      </c>
      <c r="D475" s="1" t="s">
        <v>546</v>
      </c>
    </row>
    <row r="476" spans="1:5" ht="70">
      <c r="A476" t="s">
        <v>547</v>
      </c>
      <c r="B476" t="s">
        <v>548</v>
      </c>
      <c r="C476" t="s">
        <v>549</v>
      </c>
      <c r="D476" s="1" t="s">
        <v>550</v>
      </c>
    </row>
    <row r="477" spans="1:5" ht="28">
      <c r="A477" t="s">
        <v>547</v>
      </c>
      <c r="B477" t="s">
        <v>548</v>
      </c>
      <c r="D477" s="1" t="s">
        <v>551</v>
      </c>
      <c r="E477">
        <v>1600</v>
      </c>
    </row>
    <row r="478" spans="1:5">
      <c r="A478" t="s">
        <v>552</v>
      </c>
      <c r="B478" t="s">
        <v>553</v>
      </c>
      <c r="C478" t="s">
        <v>554</v>
      </c>
      <c r="D478" s="1" t="s">
        <v>555</v>
      </c>
    </row>
    <row r="479" spans="1:5">
      <c r="A479" t="s">
        <v>552</v>
      </c>
      <c r="B479" t="s">
        <v>553</v>
      </c>
      <c r="D479" s="1" t="s">
        <v>4</v>
      </c>
      <c r="E479">
        <v>1600</v>
      </c>
    </row>
    <row r="480" spans="1:5">
      <c r="A480" t="s">
        <v>556</v>
      </c>
      <c r="B480" t="s">
        <v>557</v>
      </c>
      <c r="C480" t="s">
        <v>554</v>
      </c>
      <c r="D480" s="1" t="s">
        <v>558</v>
      </c>
    </row>
    <row r="481" spans="1:5">
      <c r="A481" t="s">
        <v>556</v>
      </c>
      <c r="B481" t="s">
        <v>557</v>
      </c>
      <c r="D481" s="1" t="s">
        <v>4</v>
      </c>
      <c r="E481">
        <v>2000</v>
      </c>
    </row>
    <row r="482" spans="1:5" ht="182">
      <c r="A482" t="s">
        <v>559</v>
      </c>
      <c r="B482" t="s">
        <v>560</v>
      </c>
      <c r="C482" t="s">
        <v>7</v>
      </c>
      <c r="D482" s="1" t="s">
        <v>561</v>
      </c>
    </row>
    <row r="483" spans="1:5">
      <c r="A483" t="s">
        <v>559</v>
      </c>
      <c r="B483" t="s">
        <v>560</v>
      </c>
      <c r="D483" s="1" t="s">
        <v>96</v>
      </c>
      <c r="E483">
        <v>125000</v>
      </c>
    </row>
    <row r="484" spans="1:5">
      <c r="A484" t="s">
        <v>559</v>
      </c>
      <c r="B484" t="s">
        <v>560</v>
      </c>
      <c r="D484" s="1" t="s">
        <v>37</v>
      </c>
      <c r="E484">
        <v>125000</v>
      </c>
    </row>
    <row r="485" spans="1:5">
      <c r="A485" t="s">
        <v>559</v>
      </c>
      <c r="B485" t="s">
        <v>560</v>
      </c>
      <c r="D485" s="1" t="s">
        <v>194</v>
      </c>
      <c r="E485">
        <v>125000</v>
      </c>
    </row>
    <row r="486" spans="1:5">
      <c r="A486" t="s">
        <v>559</v>
      </c>
      <c r="B486" t="s">
        <v>560</v>
      </c>
      <c r="D486" s="1" t="s">
        <v>119</v>
      </c>
      <c r="E486">
        <v>250000</v>
      </c>
    </row>
    <row r="487" spans="1:5" ht="56">
      <c r="A487" t="s">
        <v>562</v>
      </c>
      <c r="B487" t="s">
        <v>563</v>
      </c>
      <c r="C487" t="s">
        <v>7</v>
      </c>
      <c r="D487" s="1" t="s">
        <v>564</v>
      </c>
    </row>
    <row r="488" spans="1:5">
      <c r="A488" t="s">
        <v>562</v>
      </c>
      <c r="B488" t="s">
        <v>563</v>
      </c>
      <c r="D488" s="1" t="s">
        <v>37</v>
      </c>
      <c r="E488">
        <v>300</v>
      </c>
    </row>
    <row r="489" spans="1:5" ht="28">
      <c r="A489" t="s">
        <v>565</v>
      </c>
      <c r="B489" t="s">
        <v>566</v>
      </c>
      <c r="C489" t="s">
        <v>7</v>
      </c>
      <c r="D489" s="1" t="s">
        <v>567</v>
      </c>
    </row>
    <row r="490" spans="1:5">
      <c r="A490" t="s">
        <v>565</v>
      </c>
      <c r="B490" t="s">
        <v>566</v>
      </c>
      <c r="D490" s="1" t="s">
        <v>37</v>
      </c>
      <c r="E490">
        <v>800</v>
      </c>
    </row>
    <row r="491" spans="1:5" ht="28">
      <c r="A491" t="s">
        <v>568</v>
      </c>
      <c r="B491" t="s">
        <v>569</v>
      </c>
      <c r="C491" t="s">
        <v>2</v>
      </c>
      <c r="D491" s="1" t="s">
        <v>570</v>
      </c>
    </row>
    <row r="492" spans="1:5">
      <c r="A492" t="s">
        <v>568</v>
      </c>
      <c r="B492" t="s">
        <v>569</v>
      </c>
      <c r="D492" s="1" t="s">
        <v>37</v>
      </c>
      <c r="E492">
        <v>5600</v>
      </c>
    </row>
    <row r="493" spans="1:5" ht="84">
      <c r="A493" t="s">
        <v>571</v>
      </c>
      <c r="B493" t="s">
        <v>572</v>
      </c>
      <c r="C493" t="s">
        <v>2</v>
      </c>
      <c r="D493" s="1" t="s">
        <v>573</v>
      </c>
    </row>
    <row r="494" spans="1:5">
      <c r="A494" t="s">
        <v>571</v>
      </c>
      <c r="B494" t="s">
        <v>572</v>
      </c>
      <c r="D494" s="1" t="s">
        <v>4</v>
      </c>
      <c r="E494">
        <v>6200</v>
      </c>
    </row>
    <row r="495" spans="1:5">
      <c r="A495" t="s">
        <v>574</v>
      </c>
      <c r="B495" t="s">
        <v>575</v>
      </c>
      <c r="C495" t="s">
        <v>576</v>
      </c>
      <c r="D495" s="1" t="s">
        <v>577</v>
      </c>
    </row>
    <row r="496" spans="1:5">
      <c r="A496" t="s">
        <v>574</v>
      </c>
      <c r="B496" t="s">
        <v>575</v>
      </c>
      <c r="D496" s="1" t="s">
        <v>37</v>
      </c>
      <c r="E496">
        <v>800</v>
      </c>
    </row>
    <row r="497" spans="1:5" ht="28">
      <c r="A497" t="s">
        <v>578</v>
      </c>
      <c r="B497" t="s">
        <v>579</v>
      </c>
      <c r="C497" t="s">
        <v>576</v>
      </c>
      <c r="D497" s="1" t="s">
        <v>580</v>
      </c>
    </row>
    <row r="498" spans="1:5">
      <c r="A498" t="s">
        <v>578</v>
      </c>
      <c r="B498" t="s">
        <v>579</v>
      </c>
      <c r="D498" s="1" t="s">
        <v>37</v>
      </c>
      <c r="E498">
        <v>2500</v>
      </c>
    </row>
    <row r="499" spans="1:5">
      <c r="A499" t="s">
        <v>61</v>
      </c>
      <c r="B499" t="s">
        <v>579</v>
      </c>
      <c r="C499" t="s">
        <v>62</v>
      </c>
      <c r="D499" s="1" t="s">
        <v>63</v>
      </c>
    </row>
    <row r="500" spans="1:5" ht="84">
      <c r="A500" t="s">
        <v>581</v>
      </c>
      <c r="B500" t="s">
        <v>579</v>
      </c>
      <c r="C500" t="s">
        <v>11</v>
      </c>
      <c r="D500" s="1" t="s">
        <v>582</v>
      </c>
    </row>
    <row r="501" spans="1:5">
      <c r="A501" t="s">
        <v>581</v>
      </c>
      <c r="B501" t="s">
        <v>579</v>
      </c>
      <c r="D501" s="1">
        <v>2025</v>
      </c>
    </row>
    <row r="502" spans="1:5">
      <c r="A502" t="s">
        <v>581</v>
      </c>
      <c r="B502" t="s">
        <v>579</v>
      </c>
      <c r="D502" s="1" t="s">
        <v>583</v>
      </c>
      <c r="E502">
        <v>-803760</v>
      </c>
    </row>
    <row r="503" spans="1:5">
      <c r="A503" t="s">
        <v>581</v>
      </c>
      <c r="B503" t="s">
        <v>579</v>
      </c>
      <c r="D503" s="1" t="s">
        <v>584</v>
      </c>
      <c r="E503">
        <v>2399546</v>
      </c>
    </row>
    <row r="504" spans="1:5">
      <c r="A504" t="s">
        <v>581</v>
      </c>
      <c r="B504" t="s">
        <v>579</v>
      </c>
      <c r="D504" s="1" t="s">
        <v>585</v>
      </c>
      <c r="E504" t="e">
        <f ca="1">_xludf.SUM(E7:E8)</f>
        <v>#NAME?</v>
      </c>
    </row>
    <row r="505" spans="1:5">
      <c r="A505" t="s">
        <v>581</v>
      </c>
      <c r="B505" t="s">
        <v>579</v>
      </c>
      <c r="D505" s="1">
        <v>2026</v>
      </c>
    </row>
    <row r="506" spans="1:5">
      <c r="A506" t="s">
        <v>581</v>
      </c>
      <c r="B506" t="s">
        <v>579</v>
      </c>
      <c r="D506" s="1" t="s">
        <v>583</v>
      </c>
      <c r="E506">
        <v>-891560</v>
      </c>
    </row>
    <row r="507" spans="1:5">
      <c r="A507" t="s">
        <v>581</v>
      </c>
      <c r="B507" t="s">
        <v>579</v>
      </c>
      <c r="D507" s="1" t="s">
        <v>584</v>
      </c>
      <c r="E507">
        <v>2600300</v>
      </c>
    </row>
    <row r="508" spans="1:5">
      <c r="A508" t="s">
        <v>581</v>
      </c>
      <c r="B508" t="s">
        <v>579</v>
      </c>
      <c r="D508" s="1" t="s">
        <v>585</v>
      </c>
      <c r="E508" t="e">
        <f ca="1">_xludf.SUM(E11:E12)</f>
        <v>#NAME?</v>
      </c>
    </row>
    <row r="509" spans="1:5">
      <c r="A509" t="s">
        <v>581</v>
      </c>
      <c r="B509" t="s">
        <v>579</v>
      </c>
      <c r="D509" s="1">
        <v>2027</v>
      </c>
    </row>
    <row r="510" spans="1:5">
      <c r="A510" t="s">
        <v>581</v>
      </c>
      <c r="B510" t="s">
        <v>579</v>
      </c>
      <c r="D510" s="1" t="s">
        <v>583</v>
      </c>
      <c r="E510">
        <v>-984400</v>
      </c>
    </row>
    <row r="511" spans="1:5">
      <c r="A511" t="s">
        <v>581</v>
      </c>
      <c r="B511" t="s">
        <v>579</v>
      </c>
      <c r="D511" s="1" t="s">
        <v>584</v>
      </c>
      <c r="E511">
        <v>1330400</v>
      </c>
    </row>
    <row r="512" spans="1:5">
      <c r="A512" t="s">
        <v>581</v>
      </c>
      <c r="B512" t="s">
        <v>579</v>
      </c>
      <c r="D512" s="1" t="s">
        <v>585</v>
      </c>
      <c r="E512" t="e">
        <f ca="1">_xludf.SUM(E15:E16)</f>
        <v>#NAME?</v>
      </c>
    </row>
    <row r="513" spans="1:5">
      <c r="A513" t="s">
        <v>581</v>
      </c>
      <c r="B513" t="s">
        <v>579</v>
      </c>
      <c r="D513" s="1">
        <v>2028</v>
      </c>
    </row>
    <row r="514" spans="1:5">
      <c r="A514" t="s">
        <v>581</v>
      </c>
      <c r="B514" t="s">
        <v>579</v>
      </c>
      <c r="D514" s="1" t="s">
        <v>583</v>
      </c>
      <c r="E514">
        <v>-996700</v>
      </c>
    </row>
    <row r="515" spans="1:5">
      <c r="A515" t="s">
        <v>581</v>
      </c>
      <c r="B515" t="s">
        <v>579</v>
      </c>
      <c r="D515" s="1" t="s">
        <v>584</v>
      </c>
      <c r="E515">
        <v>3516700</v>
      </c>
    </row>
    <row r="516" spans="1:5">
      <c r="A516" t="s">
        <v>581</v>
      </c>
      <c r="B516" t="s">
        <v>579</v>
      </c>
      <c r="D516" s="1" t="s">
        <v>585</v>
      </c>
      <c r="E516" t="e">
        <f ca="1">_xludf.SUM(E19:E20)</f>
        <v>#NAME?</v>
      </c>
    </row>
    <row r="517" spans="1:5">
      <c r="A517" t="s">
        <v>581</v>
      </c>
      <c r="B517" t="s">
        <v>579</v>
      </c>
      <c r="D517" s="1">
        <v>2029</v>
      </c>
    </row>
    <row r="518" spans="1:5">
      <c r="A518" t="s">
        <v>581</v>
      </c>
      <c r="B518" t="s">
        <v>579</v>
      </c>
      <c r="D518" s="1" t="s">
        <v>583</v>
      </c>
      <c r="E518">
        <v>-935600</v>
      </c>
    </row>
    <row r="519" spans="1:5">
      <c r="A519" t="s">
        <v>581</v>
      </c>
      <c r="B519" t="s">
        <v>579</v>
      </c>
      <c r="D519" s="1" t="s">
        <v>584</v>
      </c>
      <c r="E519">
        <v>3486430</v>
      </c>
    </row>
    <row r="520" spans="1:5">
      <c r="A520" t="s">
        <v>581</v>
      </c>
      <c r="B520" t="s">
        <v>579</v>
      </c>
      <c r="D520" s="1" t="s">
        <v>585</v>
      </c>
      <c r="E520" t="e">
        <f ca="1">_xludf.SUM(E23:E24)</f>
        <v>#NAME?</v>
      </c>
    </row>
    <row r="521" spans="1:5">
      <c r="A521" t="s">
        <v>581</v>
      </c>
      <c r="B521" t="s">
        <v>579</v>
      </c>
      <c r="D521" s="1">
        <v>2030</v>
      </c>
    </row>
    <row r="522" spans="1:5">
      <c r="A522" t="s">
        <v>581</v>
      </c>
      <c r="B522" t="s">
        <v>579</v>
      </c>
      <c r="D522" s="1" t="s">
        <v>583</v>
      </c>
      <c r="E522">
        <v>-1016700</v>
      </c>
    </row>
    <row r="523" spans="1:5">
      <c r="A523" t="s">
        <v>581</v>
      </c>
      <c r="B523" t="s">
        <v>579</v>
      </c>
      <c r="D523" s="1" t="s">
        <v>584</v>
      </c>
      <c r="E523">
        <v>742500</v>
      </c>
    </row>
    <row r="524" spans="1:5">
      <c r="A524" t="s">
        <v>581</v>
      </c>
      <c r="B524" t="s">
        <v>579</v>
      </c>
      <c r="D524" s="1" t="s">
        <v>585</v>
      </c>
      <c r="E524" t="e">
        <f ca="1">_xludf.SUM(E27:E28)</f>
        <v>#NAME?</v>
      </c>
    </row>
  </sheetData>
  <pageMargins left="0.7" right="0.7" top="0.78740157499999996" bottom="0.78740157499999996"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Remarksinv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bernhard R-@gmx</cp:lastModifiedBy>
  <dcterms:created xsi:type="dcterms:W3CDTF">2025-02-09T11:34:15Z</dcterms:created>
  <dcterms:modified xsi:type="dcterms:W3CDTF">2025-02-09T11:41:39Z</dcterms:modified>
</cp:coreProperties>
</file>